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role de Aluguéis" sheetId="1" state="visible" r:id="rId1"/>
    <sheet xmlns:r="http://schemas.openxmlformats.org/officeDocument/2006/relationships" name="Cadastro de Imóveis" sheetId="2" state="visible" r:id="rId2"/>
    <sheet xmlns:r="http://schemas.openxmlformats.org/officeDocument/2006/relationships" name="Cadastro de Inquilinos" sheetId="3" state="visible" r:id="rId3"/>
    <sheet xmlns:r="http://schemas.openxmlformats.org/officeDocument/2006/relationships" name="Instruções" sheetId="4" state="visible" r:id="rId4"/>
    <sheet xmlns:r="http://schemas.openxmlformats.org/officeDocument/2006/relationships" name="Histórico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R$ #,##0.00"/>
    <numFmt numFmtId="167" formatCode="0.0%"/>
    <numFmt numFmtId="168" formatCode="#,##0 &quot;m²&quot;"/>
  </numFmts>
  <fonts count="13">
    <font>
      <name val="Calibri"/>
      <family val="2"/>
      <color theme="1"/>
      <sz val="11"/>
      <scheme val="minor"/>
    </font>
    <font>
      <b val="1"/>
      <color rgb="00FFFFFF"/>
      <sz val="16"/>
    </font>
    <font>
      <b val="1"/>
      <color rgb="00FFFFFF"/>
      <sz val="11"/>
    </font>
    <font>
      <b val="1"/>
      <color rgb="00065F46"/>
    </font>
    <font>
      <b val="1"/>
      <color rgb="0092400E"/>
    </font>
    <font>
      <b val="1"/>
      <color rgb="00991B1B"/>
    </font>
    <font>
      <b val="1"/>
      <sz val="12"/>
    </font>
    <font>
      <b val="1"/>
    </font>
    <font>
      <b val="1"/>
      <color rgb="00FFFFFF"/>
      <sz val="12"/>
    </font>
    <font>
      <b val="1"/>
      <color rgb="00FFFFFF"/>
      <sz val="14"/>
    </font>
    <font>
      <b val="1"/>
      <color rgb="00FFFFFF"/>
    </font>
    <font>
      <sz val="10"/>
    </font>
    <font>
      <b val="1"/>
      <color rgb="001E3A8A"/>
      <sz val="12"/>
    </font>
  </fonts>
  <fills count="8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  <fill>
      <patternFill patternType="solid">
        <fgColor rgb="00E0F2FE"/>
        <bgColor rgb="00E0F2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166" fontId="0" fillId="0" borderId="1" applyAlignment="1" pivotButton="0" quotePrefix="0" xfId="0">
      <alignment horizontal="left" vertical="center"/>
    </xf>
    <xf numFmtId="165" fontId="0" fillId="3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center" vertical="center"/>
    </xf>
    <xf numFmtId="0" fontId="8" fillId="2" borderId="1" applyAlignment="1" pivotButton="0" quotePrefix="0" xfId="0">
      <alignment horizontal="center" vertical="center"/>
    </xf>
    <xf numFmtId="0" fontId="0" fillId="2" borderId="1" pivotButton="0" quotePrefix="0" xfId="0"/>
    <xf numFmtId="0" fontId="7" fillId="0" borderId="1" applyAlignment="1" pivotButton="0" quotePrefix="0" xfId="0">
      <alignment horizontal="left" vertical="center"/>
    </xf>
    <xf numFmtId="166" fontId="0" fillId="7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5" borderId="1" applyAlignment="1" pivotButton="0" quotePrefix="0" xfId="0">
      <alignment horizontal="center" vertical="center"/>
    </xf>
    <xf numFmtId="167" fontId="0" fillId="7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7" fillId="6" borderId="1" pivotButton="0" quotePrefix="0" xfId="0"/>
    <xf numFmtId="166" fontId="7" fillId="6" borderId="1" pivotButton="0" quotePrefix="0" xfId="0"/>
    <xf numFmtId="0" fontId="9" fillId="2" borderId="0" applyAlignment="1" pivotButton="0" quotePrefix="0" xfId="0">
      <alignment horizontal="center" vertical="center"/>
    </xf>
    <xf numFmtId="0" fontId="10" fillId="2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left" vertical="center"/>
    </xf>
    <xf numFmtId="0" fontId="11" fillId="0" borderId="0" applyAlignment="1" pivotButton="0" quotePrefix="0" xfId="0">
      <alignment vertical="top" wrapText="1"/>
    </xf>
    <xf numFmtId="0" fontId="12" fillId="0" borderId="0" applyAlignment="1" pivotButton="0" quotePrefix="0" xfId="0">
      <alignment vertical="top" wrapText="1"/>
    </xf>
    <xf numFmtId="165" fontId="0" fillId="0" borderId="1" applyAlignment="1" pivotButton="0" quotePrefix="0" xfId="0">
      <alignment horizontal="center" vertical="center"/>
    </xf>
  </cellXfs>
  <cellStyles count="1">
    <cellStyle name="Normal" xfId="0" builtinId="0" hidden="0"/>
  </cellStyles>
  <dxfs count="1">
    <dxf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selection activeCell="A1" sqref="A1"/>
    </sheetView>
  </sheetViews>
  <sheetFormatPr baseColWidth="8" defaultRowHeight="15"/>
  <cols>
    <col width="10" customWidth="1" min="1" max="1"/>
    <col width="25" customWidth="1" min="2" max="2"/>
    <col width="20" customWidth="1" min="3" max="3"/>
    <col width="30" customWidth="1" min="4" max="4"/>
    <col width="15" customWidth="1" min="5" max="5"/>
    <col width="12" customWidth="1" min="6" max="6"/>
    <col width="12" customWidth="1" min="7" max="7"/>
    <col width="12" customWidth="1" min="8" max="8"/>
    <col width="15" customWidth="1" min="9" max="9"/>
    <col width="12" customWidth="1" min="10" max="10"/>
    <col width="15" customWidth="1" min="11" max="11"/>
    <col width="15" customWidth="1" min="12" max="12"/>
    <col width="30" customWidth="1" min="13" max="13"/>
    <col width="3" customWidth="1" min="14" max="14"/>
    <col width="22" customWidth="1" min="15" max="15"/>
    <col width="15" customWidth="1" min="16" max="16"/>
  </cols>
  <sheetData>
    <row r="1" ht="30" customHeight="1">
      <c r="A1" s="1" t="inlineStr">
        <is>
          <t>CONTROLE DE ALUGUÉIS - 2024</t>
        </is>
      </c>
    </row>
    <row r="3" ht="35" customHeight="1">
      <c r="A3" s="2" t="inlineStr">
        <is>
          <t>Código</t>
        </is>
      </c>
      <c r="B3" s="2" t="inlineStr">
        <is>
          <t>Inquilino</t>
        </is>
      </c>
      <c r="C3" s="2" t="inlineStr">
        <is>
          <t>Imóvel</t>
        </is>
      </c>
      <c r="D3" s="2" t="inlineStr">
        <is>
          <t>Endereço</t>
        </is>
      </c>
      <c r="E3" s="2" t="inlineStr">
        <is>
          <t>Valor Aluguel</t>
        </is>
      </c>
      <c r="F3" s="2" t="inlineStr">
        <is>
          <t>Vencimento</t>
        </is>
      </c>
      <c r="G3" s="2" t="inlineStr">
        <is>
          <t>Mês Ref.</t>
        </is>
      </c>
      <c r="H3" s="2" t="inlineStr">
        <is>
          <t>Data Pgto</t>
        </is>
      </c>
      <c r="I3" s="2" t="inlineStr">
        <is>
          <t>Valor Pago</t>
        </is>
      </c>
      <c r="J3" s="2" t="inlineStr">
        <is>
          <t>Status</t>
        </is>
      </c>
      <c r="K3" s="2" t="inlineStr">
        <is>
          <t>Juros/Multa</t>
        </is>
      </c>
      <c r="L3" s="2" t="inlineStr">
        <is>
          <t>Total Recebido</t>
        </is>
      </c>
      <c r="M3" s="2" t="inlineStr">
        <is>
          <t>Observações</t>
        </is>
      </c>
    </row>
    <row r="4">
      <c r="A4" s="3" t="inlineStr">
        <is>
          <t>ALG001</t>
        </is>
      </c>
      <c r="B4" s="4" t="inlineStr">
        <is>
          <t>Maria Silva Santos</t>
        </is>
      </c>
      <c r="C4" s="4" t="inlineStr">
        <is>
          <t>Casa 3 quartos</t>
        </is>
      </c>
      <c r="D4" s="4" t="inlineStr">
        <is>
          <t>Rua das Flores, 123 - Centro</t>
        </is>
      </c>
      <c r="E4" s="5" t="n">
        <v>1500</v>
      </c>
      <c r="F4" s="3" t="n">
        <v>5</v>
      </c>
      <c r="G4" s="3" t="inlineStr">
        <is>
          <t>02/2026</t>
        </is>
      </c>
      <c r="H4" s="6" t="n">
        <v>46060.01371789871</v>
      </c>
      <c r="I4" s="5">
        <f>E4</f>
        <v/>
      </c>
      <c r="J4" s="7" t="inlineStr">
        <is>
          <t>Pago</t>
        </is>
      </c>
      <c r="K4" s="5" t="n">
        <v>33</v>
      </c>
      <c r="L4" s="5">
        <f>E4+K4</f>
        <v/>
      </c>
      <c r="M4" s="4" t="inlineStr">
        <is>
          <t>OK</t>
        </is>
      </c>
      <c r="O4" s="8" t="inlineStr">
        <is>
          <t>RESUMO MENSAL</t>
        </is>
      </c>
      <c r="P4" s="9" t="n"/>
    </row>
    <row r="5">
      <c r="A5" s="3" t="inlineStr">
        <is>
          <t>ALG002</t>
        </is>
      </c>
      <c r="B5" s="4" t="inlineStr">
        <is>
          <t>João Pedro Oliveira</t>
        </is>
      </c>
      <c r="C5" s="4" t="inlineStr">
        <is>
          <t>Apartamento 2 quartos</t>
        </is>
      </c>
      <c r="D5" s="4" t="inlineStr">
        <is>
          <t>Av. Paulista, 456 - Bela Vista</t>
        </is>
      </c>
      <c r="E5" s="5" t="n">
        <v>1800</v>
      </c>
      <c r="F5" s="3" t="n">
        <v>10</v>
      </c>
      <c r="G5" s="3" t="inlineStr">
        <is>
          <t>02/2026</t>
        </is>
      </c>
      <c r="H5" s="6" t="n">
        <v>46067.01371789871</v>
      </c>
      <c r="I5" s="5">
        <f>E5</f>
        <v/>
      </c>
      <c r="J5" s="7" t="inlineStr">
        <is>
          <t>Pago</t>
        </is>
      </c>
      <c r="K5" s="5" t="n">
        <v>43.2</v>
      </c>
      <c r="L5" s="5">
        <f>E5+K5</f>
        <v/>
      </c>
      <c r="M5" s="4" t="inlineStr">
        <is>
          <t>OK</t>
        </is>
      </c>
      <c r="O5" s="10" t="inlineStr">
        <is>
          <t>Total a Receber:</t>
        </is>
      </c>
      <c r="P5" s="11">
        <f>E15</f>
        <v/>
      </c>
    </row>
    <row r="6">
      <c r="A6" s="3" t="inlineStr">
        <is>
          <t>ALG003</t>
        </is>
      </c>
      <c r="B6" s="4" t="inlineStr">
        <is>
          <t>Ana Carolina Costa</t>
        </is>
      </c>
      <c r="C6" s="4" t="inlineStr">
        <is>
          <t>Kitnet</t>
        </is>
      </c>
      <c r="D6" s="4" t="inlineStr">
        <is>
          <t>Rua Augusta, 789 - Consolação</t>
        </is>
      </c>
      <c r="E6" s="5" t="n">
        <v>950</v>
      </c>
      <c r="F6" s="3" t="n">
        <v>5</v>
      </c>
      <c r="G6" s="3" t="inlineStr">
        <is>
          <t>12/2025</t>
        </is>
      </c>
      <c r="H6" s="6" t="n">
        <v>45997.01371789871</v>
      </c>
      <c r="I6" s="5">
        <f>E6</f>
        <v/>
      </c>
      <c r="J6" s="7" t="inlineStr">
        <is>
          <t>Pago</t>
        </is>
      </c>
      <c r="K6" s="5" t="n">
        <v>19.95</v>
      </c>
      <c r="L6" s="5">
        <f>E6+K6</f>
        <v/>
      </c>
      <c r="M6" s="4" t="inlineStr">
        <is>
          <t>OK</t>
        </is>
      </c>
      <c r="O6" s="10" t="inlineStr">
        <is>
          <t>Total Recebido:</t>
        </is>
      </c>
      <c r="P6" s="11">
        <f>L15</f>
        <v/>
      </c>
    </row>
    <row r="7">
      <c r="A7" s="3" t="inlineStr">
        <is>
          <t>ALG004</t>
        </is>
      </c>
      <c r="B7" s="4" t="inlineStr">
        <is>
          <t>Pedro Henrique Souza</t>
        </is>
      </c>
      <c r="C7" s="4" t="inlineStr">
        <is>
          <t>Casa 2 quartos</t>
        </is>
      </c>
      <c r="D7" s="4" t="inlineStr">
        <is>
          <t>Rua Vergueiro, 234 - Vila Mariana</t>
        </is>
      </c>
      <c r="E7" s="5" t="n">
        <v>1200</v>
      </c>
      <c r="F7" s="3" t="n">
        <v>10</v>
      </c>
      <c r="G7" s="3" t="inlineStr">
        <is>
          <t>01/2026</t>
        </is>
      </c>
      <c r="H7" s="12" t="inlineStr"/>
      <c r="I7" s="5" t="n">
        <v>0</v>
      </c>
      <c r="J7" s="13" t="inlineStr">
        <is>
          <t>Pendente</t>
        </is>
      </c>
      <c r="K7" s="5" t="n">
        <v>0</v>
      </c>
      <c r="L7" s="5" t="n">
        <v>0</v>
      </c>
      <c r="M7" s="4" t="inlineStr">
        <is>
          <t>Aguardando pagamento</t>
        </is>
      </c>
      <c r="O7" s="10" t="inlineStr">
        <is>
          <t>Pendente:</t>
        </is>
      </c>
      <c r="P7" s="11">
        <f>E15-I15</f>
        <v/>
      </c>
    </row>
    <row r="8">
      <c r="A8" s="3" t="inlineStr">
        <is>
          <t>ALG005</t>
        </is>
      </c>
      <c r="B8" s="4" t="inlineStr">
        <is>
          <t>Carla Fernanda Lima</t>
        </is>
      </c>
      <c r="C8" s="4" t="inlineStr">
        <is>
          <t>Apartamento 3 quartos</t>
        </is>
      </c>
      <c r="D8" s="4" t="inlineStr">
        <is>
          <t>Av. Ipiranga, 567 - República</t>
        </is>
      </c>
      <c r="E8" s="5" t="n">
        <v>2500</v>
      </c>
      <c r="F8" s="3" t="n">
        <v>15</v>
      </c>
      <c r="G8" s="3" t="inlineStr">
        <is>
          <t>01/2026</t>
        </is>
      </c>
      <c r="H8" s="12" t="inlineStr"/>
      <c r="I8" s="5" t="n">
        <v>0</v>
      </c>
      <c r="J8" s="13" t="inlineStr">
        <is>
          <t>Pendente</t>
        </is>
      </c>
      <c r="K8" s="5" t="n">
        <v>0</v>
      </c>
      <c r="L8" s="5" t="n">
        <v>0</v>
      </c>
      <c r="M8" s="4" t="inlineStr">
        <is>
          <t>Aguardando pagamento</t>
        </is>
      </c>
      <c r="O8" s="10" t="inlineStr"/>
    </row>
    <row r="9">
      <c r="A9" s="3" t="inlineStr">
        <is>
          <t>ALG006</t>
        </is>
      </c>
      <c r="B9" s="4" t="inlineStr">
        <is>
          <t>Roberto Carlos Almeida</t>
        </is>
      </c>
      <c r="C9" s="4" t="inlineStr">
        <is>
          <t>Sala comercial</t>
        </is>
      </c>
      <c r="D9" s="4" t="inlineStr">
        <is>
          <t>Rua Oscar Freire, 890 - Jardins</t>
        </is>
      </c>
      <c r="E9" s="5" t="n">
        <v>1600</v>
      </c>
      <c r="F9" s="3" t="n">
        <v>5</v>
      </c>
      <c r="G9" s="3" t="inlineStr">
        <is>
          <t>12/2025</t>
        </is>
      </c>
      <c r="H9" s="12" t="inlineStr"/>
      <c r="I9" s="5" t="n">
        <v>0</v>
      </c>
      <c r="J9" s="13" t="inlineStr">
        <is>
          <t>Pendente</t>
        </is>
      </c>
      <c r="K9" s="5" t="n">
        <v>0</v>
      </c>
      <c r="L9" s="5" t="n">
        <v>0</v>
      </c>
      <c r="M9" s="4" t="inlineStr">
        <is>
          <t>Aguardando pagamento</t>
        </is>
      </c>
      <c r="O9" s="10" t="inlineStr">
        <is>
          <t>Aluguéis Pagos:</t>
        </is>
      </c>
      <c r="P9" s="3">
        <f>COUNTIF(J4:J13,"Pago")</f>
        <v/>
      </c>
    </row>
    <row r="10">
      <c r="A10" s="3" t="inlineStr">
        <is>
          <t>ALG007</t>
        </is>
      </c>
      <c r="B10" s="4" t="inlineStr">
        <is>
          <t>Juliana Cristina Martins</t>
        </is>
      </c>
      <c r="C10" s="4" t="inlineStr">
        <is>
          <t>Casa 4 quartos</t>
        </is>
      </c>
      <c r="D10" s="4" t="inlineStr">
        <is>
          <t>Av. São João, 321 - Centro</t>
        </is>
      </c>
      <c r="E10" s="5" t="n">
        <v>3200</v>
      </c>
      <c r="F10" s="3" t="n">
        <v>10</v>
      </c>
      <c r="G10" s="3" t="inlineStr">
        <is>
          <t>12/2025</t>
        </is>
      </c>
      <c r="H10" s="12" t="inlineStr"/>
      <c r="I10" s="5" t="n">
        <v>0</v>
      </c>
      <c r="J10" s="14" t="inlineStr">
        <is>
          <t>Atrasado</t>
        </is>
      </c>
      <c r="K10" s="5" t="n">
        <v>0</v>
      </c>
      <c r="L10" s="5" t="n">
        <v>0</v>
      </c>
      <c r="M10" s="4" t="inlineStr">
        <is>
          <t>URGENTE: Entrar em contato</t>
        </is>
      </c>
      <c r="O10" s="10" t="inlineStr">
        <is>
          <t>Aluguéis Pendentes:</t>
        </is>
      </c>
      <c r="P10" s="11">
        <f>COUNTIF(J4:J13,"Pendente")</f>
        <v/>
      </c>
    </row>
    <row r="11">
      <c r="A11" s="3" t="inlineStr">
        <is>
          <t>ALG008</t>
        </is>
      </c>
      <c r="B11" s="4" t="inlineStr">
        <is>
          <t>Fernando José Ribeiro</t>
        </is>
      </c>
      <c r="C11" s="4" t="inlineStr">
        <is>
          <t>Apartamento cobertura</t>
        </is>
      </c>
      <c r="D11" s="4" t="inlineStr">
        <is>
          <t>Rua Haddock Lobo, 654 - Cerqueira César</t>
        </is>
      </c>
      <c r="E11" s="5" t="n">
        <v>4500</v>
      </c>
      <c r="F11" s="3" t="n">
        <v>15</v>
      </c>
      <c r="G11" s="3" t="inlineStr">
        <is>
          <t>02/2026</t>
        </is>
      </c>
      <c r="H11" s="6" t="n">
        <v>46073.01371789871</v>
      </c>
      <c r="I11" s="5">
        <f>E11</f>
        <v/>
      </c>
      <c r="J11" s="7" t="inlineStr">
        <is>
          <t>Pago</t>
        </is>
      </c>
      <c r="K11" s="5" t="n">
        <v>112.5</v>
      </c>
      <c r="L11" s="5">
        <f>E11+K11</f>
        <v/>
      </c>
      <c r="M11" s="4" t="inlineStr">
        <is>
          <t>OK</t>
        </is>
      </c>
      <c r="O11" s="10" t="inlineStr">
        <is>
          <t>Aluguéis Atrasados:</t>
        </is>
      </c>
      <c r="P11" s="3">
        <f>COUNTIF(J4:J13,"Atrasado")</f>
        <v/>
      </c>
    </row>
    <row r="12">
      <c r="A12" s="3" t="inlineStr">
        <is>
          <t>ALG009</t>
        </is>
      </c>
      <c r="B12" s="4" t="inlineStr">
        <is>
          <t>Patrícia Regina Barros</t>
        </is>
      </c>
      <c r="C12" s="4" t="inlineStr">
        <is>
          <t>Loja térrea</t>
        </is>
      </c>
      <c r="D12" s="4" t="inlineStr">
        <is>
          <t>Av. Brigadeiro, 987 - Paraíso</t>
        </is>
      </c>
      <c r="E12" s="5" t="n">
        <v>2800</v>
      </c>
      <c r="F12" s="3" t="n">
        <v>20</v>
      </c>
      <c r="G12" s="3" t="inlineStr">
        <is>
          <t>12/2025</t>
        </is>
      </c>
      <c r="H12" s="12" t="inlineStr"/>
      <c r="I12" s="5" t="n">
        <v>0</v>
      </c>
      <c r="J12" s="13" t="inlineStr">
        <is>
          <t>Pendente</t>
        </is>
      </c>
      <c r="K12" s="5" t="n">
        <v>0</v>
      </c>
      <c r="L12" s="5" t="n">
        <v>0</v>
      </c>
      <c r="M12" s="4" t="inlineStr">
        <is>
          <t>Aguardando pagamento</t>
        </is>
      </c>
      <c r="O12" s="10" t="inlineStr"/>
    </row>
    <row r="13">
      <c r="A13" s="3" t="inlineStr">
        <is>
          <t>ALG010</t>
        </is>
      </c>
      <c r="B13" s="4" t="inlineStr">
        <is>
          <t>Marcos Antonio Ferreira</t>
        </is>
      </c>
      <c r="C13" s="4" t="inlineStr">
        <is>
          <t>Galpão comercial</t>
        </is>
      </c>
      <c r="D13" s="4" t="inlineStr">
        <is>
          <t>Rua Estados Unidos, 147 - Jardim América</t>
        </is>
      </c>
      <c r="E13" s="5" t="n">
        <v>5500</v>
      </c>
      <c r="F13" s="3" t="n">
        <v>10</v>
      </c>
      <c r="G13" s="3" t="inlineStr">
        <is>
          <t>02/2026</t>
        </is>
      </c>
      <c r="H13" s="12" t="inlineStr"/>
      <c r="I13" s="5" t="n">
        <v>0</v>
      </c>
      <c r="J13" s="14" t="inlineStr">
        <is>
          <t>Atrasado</t>
        </is>
      </c>
      <c r="K13" s="5" t="n">
        <v>0</v>
      </c>
      <c r="L13" s="5" t="n">
        <v>0</v>
      </c>
      <c r="M13" s="4" t="inlineStr">
        <is>
          <t>URGENTE: Entrar em contato</t>
        </is>
      </c>
      <c r="O13" s="10" t="inlineStr">
        <is>
          <t>Taxa de Recebimento:</t>
        </is>
      </c>
      <c r="P13" s="15">
        <f>COUNTIF(J4:J13,"Pago")/COUNTA(J4:J13)</f>
        <v/>
      </c>
    </row>
    <row r="15">
      <c r="A15" s="16" t="inlineStr">
        <is>
          <t>TOTAIS</t>
        </is>
      </c>
      <c r="B15" s="17" t="n"/>
      <c r="C15" s="17" t="n"/>
      <c r="D15" s="17" t="n"/>
      <c r="E15" s="18">
        <f>SUM(E4:E13)</f>
        <v/>
      </c>
      <c r="F15" s="17" t="n"/>
      <c r="G15" s="17" t="n"/>
      <c r="H15" s="17" t="n"/>
      <c r="I15" s="18">
        <f>SUM(I4:I13)</f>
        <v/>
      </c>
      <c r="J15" s="17" t="n"/>
      <c r="K15" s="18">
        <f>SUM(K4:K13)</f>
        <v/>
      </c>
      <c r="L15" s="18">
        <f>SUM(L4:L13)</f>
        <v/>
      </c>
      <c r="M15" s="17" t="n"/>
    </row>
  </sheetData>
  <mergeCells count="3">
    <mergeCell ref="A1:M1"/>
    <mergeCell ref="A15:D15"/>
    <mergeCell ref="O4:P4"/>
  </mergeCells>
  <conditionalFormatting sqref="F4:F100">
    <cfRule type="expression" priority="1" dxfId="0" stopIfTrue="1">
      <formula>F4&lt;=10</formula>
    </cfRule>
  </conditionalFormatting>
  <dataValidations count="1">
    <dataValidation sqref="J4:J100" showErrorMessage="1" showInputMessage="1" allowBlank="0" errorTitle="Status Inválido" error="Escolha um status válido" type="list">
      <formula1>"Pago,Pendente,Atrasado"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12" customWidth="1" min="1" max="1"/>
    <col width="22" customWidth="1" min="2" max="2"/>
    <col width="28" customWidth="1" min="3" max="3"/>
    <col width="18" customWidth="1" min="4" max="4"/>
    <col width="15" customWidth="1" min="5" max="5"/>
    <col width="12" customWidth="1" min="6" max="6"/>
    <col width="15" customWidth="1" min="7" max="7"/>
    <col width="15" customWidth="1" min="8" max="8"/>
  </cols>
  <sheetData>
    <row r="1" ht="25" customHeight="1">
      <c r="A1" s="19" t="inlineStr">
        <is>
          <t>CADASTRO DE IMÓVEIS</t>
        </is>
      </c>
    </row>
    <row r="3" ht="25" customHeight="1">
      <c r="A3" s="20" t="inlineStr">
        <is>
          <t>Código</t>
        </is>
      </c>
      <c r="B3" s="20" t="inlineStr">
        <is>
          <t>Tipo</t>
        </is>
      </c>
      <c r="C3" s="20" t="inlineStr">
        <is>
          <t>Endereço</t>
        </is>
      </c>
      <c r="D3" s="20" t="inlineStr">
        <is>
          <t>Bairro</t>
        </is>
      </c>
      <c r="E3" s="20" t="inlineStr">
        <is>
          <t>Cidade</t>
        </is>
      </c>
      <c r="F3" s="20" t="inlineStr">
        <is>
          <t>Metragem</t>
        </is>
      </c>
      <c r="G3" s="20" t="inlineStr">
        <is>
          <t>Valor Aluguel</t>
        </is>
      </c>
      <c r="H3" s="20" t="inlineStr">
        <is>
          <t>Status</t>
        </is>
      </c>
    </row>
    <row r="4">
      <c r="A4" s="3" t="inlineStr">
        <is>
          <t>IM001</t>
        </is>
      </c>
      <c r="B4" s="4" t="inlineStr">
        <is>
          <t>Casa 3 quartos</t>
        </is>
      </c>
      <c r="C4" s="4" t="inlineStr">
        <is>
          <t>Rua das Flores, 123</t>
        </is>
      </c>
      <c r="D4" s="4" t="inlineStr">
        <is>
          <t>Centro</t>
        </is>
      </c>
      <c r="E4" s="4" t="inlineStr">
        <is>
          <t>São Paulo</t>
        </is>
      </c>
      <c r="F4" s="21" t="n">
        <v>120</v>
      </c>
      <c r="G4" s="5" t="n">
        <v>1500</v>
      </c>
      <c r="H4" s="7" t="inlineStr">
        <is>
          <t>Alugado</t>
        </is>
      </c>
    </row>
    <row r="5">
      <c r="A5" s="3" t="inlineStr">
        <is>
          <t>IM002</t>
        </is>
      </c>
      <c r="B5" s="4" t="inlineStr">
        <is>
          <t>Apartamento 2 quartos</t>
        </is>
      </c>
      <c r="C5" s="4" t="inlineStr">
        <is>
          <t>Av. Paulista, 456</t>
        </is>
      </c>
      <c r="D5" s="4" t="inlineStr">
        <is>
          <t>Bela Vista</t>
        </is>
      </c>
      <c r="E5" s="4" t="inlineStr">
        <is>
          <t>São Paulo</t>
        </is>
      </c>
      <c r="F5" s="21" t="n">
        <v>75</v>
      </c>
      <c r="G5" s="5" t="n">
        <v>1800</v>
      </c>
      <c r="H5" s="7" t="inlineStr">
        <is>
          <t>Alugado</t>
        </is>
      </c>
    </row>
    <row r="6">
      <c r="A6" s="3" t="inlineStr">
        <is>
          <t>IM003</t>
        </is>
      </c>
      <c r="B6" s="4" t="inlineStr">
        <is>
          <t>Kitnet</t>
        </is>
      </c>
      <c r="C6" s="4" t="inlineStr">
        <is>
          <t>Rua Augusta, 789</t>
        </is>
      </c>
      <c r="D6" s="4" t="inlineStr">
        <is>
          <t>Consolação</t>
        </is>
      </c>
      <c r="E6" s="4" t="inlineStr">
        <is>
          <t>São Paulo</t>
        </is>
      </c>
      <c r="F6" s="21" t="n">
        <v>35</v>
      </c>
      <c r="G6" s="5" t="n">
        <v>950</v>
      </c>
      <c r="H6" s="7" t="inlineStr">
        <is>
          <t>Alugado</t>
        </is>
      </c>
    </row>
    <row r="7">
      <c r="A7" s="3" t="inlineStr">
        <is>
          <t>IM004</t>
        </is>
      </c>
      <c r="B7" s="4" t="inlineStr">
        <is>
          <t>Casa 2 quartos</t>
        </is>
      </c>
      <c r="C7" s="4" t="inlineStr">
        <is>
          <t>Rua Vergueiro, 234</t>
        </is>
      </c>
      <c r="D7" s="4" t="inlineStr">
        <is>
          <t>Vila Mariana</t>
        </is>
      </c>
      <c r="E7" s="4" t="inlineStr">
        <is>
          <t>São Paulo</t>
        </is>
      </c>
      <c r="F7" s="21" t="n">
        <v>90</v>
      </c>
      <c r="G7" s="5" t="n">
        <v>1200</v>
      </c>
      <c r="H7" s="7" t="inlineStr">
        <is>
          <t>Alugado</t>
        </is>
      </c>
    </row>
    <row r="8">
      <c r="A8" s="3" t="inlineStr">
        <is>
          <t>IM005</t>
        </is>
      </c>
      <c r="B8" s="4" t="inlineStr">
        <is>
          <t>Apartamento 3 quartos</t>
        </is>
      </c>
      <c r="C8" s="4" t="inlineStr">
        <is>
          <t>Av. Ipiranga, 567</t>
        </is>
      </c>
      <c r="D8" s="4" t="inlineStr">
        <is>
          <t>República</t>
        </is>
      </c>
      <c r="E8" s="4" t="inlineStr">
        <is>
          <t>São Paulo</t>
        </is>
      </c>
      <c r="F8" s="21" t="n">
        <v>95</v>
      </c>
      <c r="G8" s="5" t="n">
        <v>2500</v>
      </c>
      <c r="H8" s="7" t="inlineStr">
        <is>
          <t>Alugado</t>
        </is>
      </c>
    </row>
    <row r="9">
      <c r="A9" s="3" t="inlineStr">
        <is>
          <t>IM006</t>
        </is>
      </c>
      <c r="B9" s="4" t="inlineStr">
        <is>
          <t>Sala comercial</t>
        </is>
      </c>
      <c r="C9" s="4" t="inlineStr">
        <is>
          <t>Rua Oscar Freire, 890</t>
        </is>
      </c>
      <c r="D9" s="4" t="inlineStr">
        <is>
          <t>Jardins</t>
        </is>
      </c>
      <c r="E9" s="4" t="inlineStr">
        <is>
          <t>São Paulo</t>
        </is>
      </c>
      <c r="F9" s="21" t="n">
        <v>50</v>
      </c>
      <c r="G9" s="5" t="n">
        <v>1600</v>
      </c>
      <c r="H9" s="7" t="inlineStr">
        <is>
          <t>Alugado</t>
        </is>
      </c>
    </row>
    <row r="10">
      <c r="A10" s="3" t="inlineStr">
        <is>
          <t>IM007</t>
        </is>
      </c>
      <c r="B10" s="4" t="inlineStr">
        <is>
          <t>Casa 4 quartos</t>
        </is>
      </c>
      <c r="C10" s="4" t="inlineStr">
        <is>
          <t>Av. São João, 321</t>
        </is>
      </c>
      <c r="D10" s="4" t="inlineStr">
        <is>
          <t>Centro</t>
        </is>
      </c>
      <c r="E10" s="4" t="inlineStr">
        <is>
          <t>São Paulo</t>
        </is>
      </c>
      <c r="F10" s="21" t="n">
        <v>180</v>
      </c>
      <c r="G10" s="5" t="n">
        <v>3200</v>
      </c>
      <c r="H10" s="7" t="inlineStr">
        <is>
          <t>Alugado</t>
        </is>
      </c>
    </row>
    <row r="11">
      <c r="A11" s="3" t="inlineStr">
        <is>
          <t>IM008</t>
        </is>
      </c>
      <c r="B11" s="4" t="inlineStr">
        <is>
          <t>Apartamento cobertura</t>
        </is>
      </c>
      <c r="C11" s="4" t="inlineStr">
        <is>
          <t>Rua Haddock Lobo, 654</t>
        </is>
      </c>
      <c r="D11" s="4" t="inlineStr">
        <is>
          <t>Cerqueira César</t>
        </is>
      </c>
      <c r="E11" s="4" t="inlineStr">
        <is>
          <t>São Paulo</t>
        </is>
      </c>
      <c r="F11" s="21" t="n">
        <v>150</v>
      </c>
      <c r="G11" s="5" t="n">
        <v>4500</v>
      </c>
      <c r="H11" s="7" t="inlineStr">
        <is>
          <t>Alugado</t>
        </is>
      </c>
    </row>
    <row r="12">
      <c r="A12" s="3" t="inlineStr">
        <is>
          <t>IM009</t>
        </is>
      </c>
      <c r="B12" s="4" t="inlineStr">
        <is>
          <t>Loja térrea</t>
        </is>
      </c>
      <c r="C12" s="4" t="inlineStr">
        <is>
          <t>Av. Brigadeiro, 987</t>
        </is>
      </c>
      <c r="D12" s="4" t="inlineStr">
        <is>
          <t>Paraíso</t>
        </is>
      </c>
      <c r="E12" s="4" t="inlineStr">
        <is>
          <t>São Paulo</t>
        </is>
      </c>
      <c r="F12" s="21" t="n">
        <v>80</v>
      </c>
      <c r="G12" s="5" t="n">
        <v>2800</v>
      </c>
      <c r="H12" s="7" t="inlineStr">
        <is>
          <t>Alugado</t>
        </is>
      </c>
    </row>
    <row r="13">
      <c r="A13" s="3" t="inlineStr">
        <is>
          <t>IM010</t>
        </is>
      </c>
      <c r="B13" s="4" t="inlineStr">
        <is>
          <t>Galpão comercial</t>
        </is>
      </c>
      <c r="C13" s="4" t="inlineStr">
        <is>
          <t>Rua Estados Unidos, 147</t>
        </is>
      </c>
      <c r="D13" s="4" t="inlineStr">
        <is>
          <t>Jardim América</t>
        </is>
      </c>
      <c r="E13" s="4" t="inlineStr">
        <is>
          <t>São Paulo</t>
        </is>
      </c>
      <c r="F13" s="21" t="n">
        <v>300</v>
      </c>
      <c r="G13" s="5" t="n">
        <v>5500</v>
      </c>
      <c r="H13" s="7" t="inlineStr">
        <is>
          <t>Alugado</t>
        </is>
      </c>
    </row>
    <row r="14">
      <c r="A14" s="3" t="inlineStr">
        <is>
          <t>IM011</t>
        </is>
      </c>
      <c r="B14" s="4" t="inlineStr">
        <is>
          <t>Apartamento 1 quarto</t>
        </is>
      </c>
      <c r="C14" s="4" t="inlineStr">
        <is>
          <t>Rua da Consolação, 555</t>
        </is>
      </c>
      <c r="D14" s="4" t="inlineStr">
        <is>
          <t>Consolação</t>
        </is>
      </c>
      <c r="E14" s="4" t="inlineStr">
        <is>
          <t>São Paulo</t>
        </is>
      </c>
      <c r="F14" s="21" t="n">
        <v>45</v>
      </c>
      <c r="G14" s="5" t="n">
        <v>1100</v>
      </c>
      <c r="H14" s="13" t="inlineStr">
        <is>
          <t>Disponível</t>
        </is>
      </c>
    </row>
    <row r="15">
      <c r="A15" s="3" t="inlineStr">
        <is>
          <t>IM012</t>
        </is>
      </c>
      <c r="B15" s="4" t="inlineStr">
        <is>
          <t>Casa 2 quartos</t>
        </is>
      </c>
      <c r="C15" s="4" t="inlineStr">
        <is>
          <t>Av. Rebouças, 777</t>
        </is>
      </c>
      <c r="D15" s="4" t="inlineStr">
        <is>
          <t>Pinheiros</t>
        </is>
      </c>
      <c r="E15" s="4" t="inlineStr">
        <is>
          <t>São Paulo</t>
        </is>
      </c>
      <c r="F15" s="21" t="n">
        <v>85</v>
      </c>
      <c r="G15" s="5" t="n">
        <v>1350</v>
      </c>
      <c r="H15" s="13" t="inlineStr">
        <is>
          <t>Disponível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8" customWidth="1" min="4" max="4"/>
    <col width="30" customWidth="1" min="5" max="5"/>
    <col width="12" customWidth="1" min="6" max="6"/>
    <col width="15" customWidth="1" min="7" max="7"/>
    <col width="15" customWidth="1" min="8" max="8"/>
  </cols>
  <sheetData>
    <row r="1" ht="25" customHeight="1">
      <c r="A1" s="19" t="inlineStr">
        <is>
          <t>CADASTRO DE INQUILINOS</t>
        </is>
      </c>
    </row>
    <row r="3" ht="25" customHeight="1">
      <c r="A3" s="20" t="inlineStr">
        <is>
          <t>Código</t>
        </is>
      </c>
      <c r="B3" s="20" t="inlineStr">
        <is>
          <t>Nome Completo</t>
        </is>
      </c>
      <c r="C3" s="20" t="inlineStr">
        <is>
          <t>CPF</t>
        </is>
      </c>
      <c r="D3" s="20" t="inlineStr">
        <is>
          <t>Telefone</t>
        </is>
      </c>
      <c r="E3" s="20" t="inlineStr">
        <is>
          <t>Email</t>
        </is>
      </c>
      <c r="F3" s="20" t="inlineStr">
        <is>
          <t>Imóvel</t>
        </is>
      </c>
      <c r="G3" s="20" t="inlineStr">
        <is>
          <t>Início Contrato</t>
        </is>
      </c>
      <c r="H3" s="20" t="inlineStr">
        <is>
          <t>Fim Contrato</t>
        </is>
      </c>
    </row>
    <row r="4">
      <c r="A4" s="3" t="inlineStr">
        <is>
          <t>INQ001</t>
        </is>
      </c>
      <c r="B4" s="4" t="inlineStr">
        <is>
          <t>Maria Silva Santos</t>
        </is>
      </c>
      <c r="C4" s="3" t="inlineStr">
        <is>
          <t>123.456.789-01</t>
        </is>
      </c>
      <c r="D4" s="4" t="inlineStr">
        <is>
          <t>(11) 98765-4321</t>
        </is>
      </c>
      <c r="E4" s="4" t="inlineStr">
        <is>
          <t>maria.silva.santos@email.com</t>
        </is>
      </c>
      <c r="F4" s="3" t="inlineStr">
        <is>
          <t>IM001</t>
        </is>
      </c>
      <c r="G4" s="22" t="n">
        <v>45149</v>
      </c>
      <c r="H4" s="22" t="n">
        <v>45514</v>
      </c>
    </row>
    <row r="5">
      <c r="A5" s="3" t="inlineStr">
        <is>
          <t>INQ002</t>
        </is>
      </c>
      <c r="B5" s="4" t="inlineStr">
        <is>
          <t>João Pedro Oliveira</t>
        </is>
      </c>
      <c r="C5" s="3" t="inlineStr">
        <is>
          <t>234.567.890-12</t>
        </is>
      </c>
      <c r="D5" s="4" t="inlineStr">
        <is>
          <t>(11) 97654-3210</t>
        </is>
      </c>
      <c r="E5" s="4" t="inlineStr">
        <is>
          <t>joão.pedro.oliveira@email.com</t>
        </is>
      </c>
      <c r="F5" s="3" t="inlineStr">
        <is>
          <t>IM002</t>
        </is>
      </c>
      <c r="G5" s="22" t="n">
        <v>45181</v>
      </c>
      <c r="H5" s="22" t="n">
        <v>45546</v>
      </c>
    </row>
    <row r="6">
      <c r="A6" s="3" t="inlineStr">
        <is>
          <t>INQ003</t>
        </is>
      </c>
      <c r="B6" s="4" t="inlineStr">
        <is>
          <t>Ana Carolina Costa</t>
        </is>
      </c>
      <c r="C6" s="3" t="inlineStr">
        <is>
          <t>345.678.901-23</t>
        </is>
      </c>
      <c r="D6" s="4" t="inlineStr">
        <is>
          <t>(11) 96543-2109</t>
        </is>
      </c>
      <c r="E6" s="4" t="inlineStr">
        <is>
          <t>ana.carolina.costa@email.com</t>
        </is>
      </c>
      <c r="F6" s="3" t="inlineStr">
        <is>
          <t>IM003</t>
        </is>
      </c>
      <c r="G6" s="22" t="n">
        <v>45064</v>
      </c>
      <c r="H6" s="22" t="n">
        <v>45429</v>
      </c>
    </row>
    <row r="7">
      <c r="A7" s="3" t="inlineStr">
        <is>
          <t>INQ004</t>
        </is>
      </c>
      <c r="B7" s="4" t="inlineStr">
        <is>
          <t>Pedro Henrique Souza</t>
        </is>
      </c>
      <c r="C7" s="3" t="inlineStr">
        <is>
          <t>456.789.012-34</t>
        </is>
      </c>
      <c r="D7" s="4" t="inlineStr">
        <is>
          <t>(11) 95432-1098</t>
        </is>
      </c>
      <c r="E7" s="4" t="inlineStr">
        <is>
          <t>pedro.henrique.souza@email.com</t>
        </is>
      </c>
      <c r="F7" s="3" t="inlineStr">
        <is>
          <t>IM004</t>
        </is>
      </c>
      <c r="G7" s="22" t="n">
        <v>45274</v>
      </c>
      <c r="H7" s="22" t="n">
        <v>45639</v>
      </c>
    </row>
    <row r="8">
      <c r="A8" s="3" t="inlineStr">
        <is>
          <t>INQ005</t>
        </is>
      </c>
      <c r="B8" s="4" t="inlineStr">
        <is>
          <t>Carla Fernanda Lima</t>
        </is>
      </c>
      <c r="C8" s="3" t="inlineStr">
        <is>
          <t>567.890.123-45</t>
        </is>
      </c>
      <c r="D8" s="4" t="inlineStr">
        <is>
          <t>(11) 94321-0987</t>
        </is>
      </c>
      <c r="E8" s="4" t="inlineStr">
        <is>
          <t>carla.fernanda.lima@email.com</t>
        </is>
      </c>
      <c r="F8" s="3" t="inlineStr">
        <is>
          <t>IM005</t>
        </is>
      </c>
      <c r="G8" s="22" t="n">
        <v>45064</v>
      </c>
      <c r="H8" s="22" t="n">
        <v>45429</v>
      </c>
    </row>
    <row r="9">
      <c r="A9" s="3" t="inlineStr">
        <is>
          <t>INQ006</t>
        </is>
      </c>
      <c r="B9" s="4" t="inlineStr">
        <is>
          <t>Roberto Carlos Almeida</t>
        </is>
      </c>
      <c r="C9" s="3" t="inlineStr">
        <is>
          <t>678.901.234-56</t>
        </is>
      </c>
      <c r="D9" s="4" t="inlineStr">
        <is>
          <t>(11) 93210-9876</t>
        </is>
      </c>
      <c r="E9" s="4" t="inlineStr">
        <is>
          <t>roberto.carlos.almeida@email.com</t>
        </is>
      </c>
      <c r="F9" s="3" t="inlineStr">
        <is>
          <t>IM006</t>
        </is>
      </c>
      <c r="G9" s="22" t="n">
        <v>45017</v>
      </c>
      <c r="H9" s="22" t="n">
        <v>45382</v>
      </c>
    </row>
    <row r="10">
      <c r="A10" s="3" t="inlineStr">
        <is>
          <t>INQ007</t>
        </is>
      </c>
      <c r="B10" s="4" t="inlineStr">
        <is>
          <t>Juliana Cristina Martins</t>
        </is>
      </c>
      <c r="C10" s="3" t="inlineStr">
        <is>
          <t>789.012.345-67</t>
        </is>
      </c>
      <c r="D10" s="4" t="inlineStr">
        <is>
          <t>(11) 92109-8765</t>
        </is>
      </c>
      <c r="E10" s="4" t="inlineStr">
        <is>
          <t>juliana.cristina.martins@email.com</t>
        </is>
      </c>
      <c r="F10" s="3" t="inlineStr">
        <is>
          <t>IM007</t>
        </is>
      </c>
      <c r="G10" s="22" t="n">
        <v>45082</v>
      </c>
      <c r="H10" s="22" t="n">
        <v>45447</v>
      </c>
    </row>
    <row r="11">
      <c r="A11" s="3" t="inlineStr">
        <is>
          <t>INQ008</t>
        </is>
      </c>
      <c r="B11" s="4" t="inlineStr">
        <is>
          <t>Fernando José Ribeiro</t>
        </is>
      </c>
      <c r="C11" s="3" t="inlineStr">
        <is>
          <t>890.123.456-78</t>
        </is>
      </c>
      <c r="D11" s="4" t="inlineStr">
        <is>
          <t>(11) 91098-7654</t>
        </is>
      </c>
      <c r="E11" s="4" t="inlineStr">
        <is>
          <t>fernando.josé.ribeiro@email.com</t>
        </is>
      </c>
      <c r="F11" s="3" t="inlineStr">
        <is>
          <t>IM008</t>
        </is>
      </c>
      <c r="G11" s="22" t="n">
        <v>45179</v>
      </c>
      <c r="H11" s="22" t="n">
        <v>45544</v>
      </c>
    </row>
    <row r="12">
      <c r="A12" s="3" t="inlineStr">
        <is>
          <t>INQ009</t>
        </is>
      </c>
      <c r="B12" s="4" t="inlineStr">
        <is>
          <t>Patrícia Regina Barros</t>
        </is>
      </c>
      <c r="C12" s="3" t="inlineStr">
        <is>
          <t>901.234.567-89</t>
        </is>
      </c>
      <c r="D12" s="4" t="inlineStr">
        <is>
          <t>(11) 90987-6543</t>
        </is>
      </c>
      <c r="E12" s="4" t="inlineStr">
        <is>
          <t>patrícia.regina.barros@email.com</t>
        </is>
      </c>
      <c r="F12" s="3" t="inlineStr">
        <is>
          <t>IM009</t>
        </is>
      </c>
      <c r="G12" s="22" t="n">
        <v>45084</v>
      </c>
      <c r="H12" s="22" t="n">
        <v>45449</v>
      </c>
    </row>
    <row r="13">
      <c r="A13" s="3" t="inlineStr">
        <is>
          <t>INQ010</t>
        </is>
      </c>
      <c r="B13" s="4" t="inlineStr">
        <is>
          <t>Marcos Antonio Ferreira</t>
        </is>
      </c>
      <c r="C13" s="3" t="inlineStr">
        <is>
          <t>012.345.678-90</t>
        </is>
      </c>
      <c r="D13" s="4" t="inlineStr">
        <is>
          <t>(11) 99876-5432</t>
        </is>
      </c>
      <c r="E13" s="4" t="inlineStr">
        <is>
          <t>marcos.antonio.ferreira@email.com</t>
        </is>
      </c>
      <c r="F13" s="3" t="inlineStr">
        <is>
          <t>IM010</t>
        </is>
      </c>
      <c r="G13" s="22" t="n">
        <v>45201</v>
      </c>
      <c r="H13" s="22" t="n">
        <v>45566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80" customWidth="1" min="1" max="1"/>
    <col width="15" customWidth="1" min="2" max="2"/>
  </cols>
  <sheetData>
    <row r="1" ht="30" customHeight="1">
      <c r="A1" s="1" t="inlineStr">
        <is>
          <t>INSTRUÇÕES DE USO</t>
        </is>
      </c>
    </row>
    <row r="2">
      <c r="A2" s="23" t="inlineStr"/>
    </row>
    <row r="3">
      <c r="A3" s="24" t="inlineStr">
        <is>
          <t>BEM-VINDO AO SISTEMA DE CONTROLE DE ALUGUÉIS!</t>
        </is>
      </c>
    </row>
    <row r="4">
      <c r="A4" s="23" t="inlineStr"/>
    </row>
    <row r="5">
      <c r="A5" s="23" t="inlineStr">
        <is>
          <t>Esta planilha foi desenvolvida para facilitar o controle de seus imóveis alugados.</t>
        </is>
      </c>
    </row>
    <row r="6">
      <c r="A6" s="23" t="inlineStr"/>
    </row>
    <row r="7">
      <c r="A7" s="24" t="inlineStr">
        <is>
          <t>COMO USAR:</t>
        </is>
      </c>
    </row>
    <row r="8">
      <c r="A8" s="23" t="inlineStr"/>
    </row>
    <row r="9">
      <c r="A9" s="23" t="inlineStr">
        <is>
          <t>1. ABA "Controle de Aluguéis":</t>
        </is>
      </c>
    </row>
    <row r="10">
      <c r="A10" s="23" t="inlineStr">
        <is>
          <t xml:space="preserve">   • Registre todos os pagamentos mensais dos seus inquilinos</t>
        </is>
      </c>
    </row>
    <row r="11">
      <c r="A11" s="23" t="inlineStr">
        <is>
          <t xml:space="preserve">   • Células AMARELAS: campos onde você deve inserir dados (Data Pgto)</t>
        </is>
      </c>
    </row>
    <row r="12">
      <c r="A12" s="23" t="inlineStr">
        <is>
          <t xml:space="preserve">   • Células BRANCAS: contêm fórmulas automáticas (não altere)</t>
        </is>
      </c>
    </row>
    <row r="13">
      <c r="A13" s="23" t="inlineStr">
        <is>
          <t xml:space="preserve">   • Status: use a lista suspensa para marcar como Pago/Pendente/Atrasado</t>
        </is>
      </c>
    </row>
    <row r="14">
      <c r="A14" s="23" t="inlineStr">
        <is>
          <t xml:space="preserve">   • Os totais são calculados automaticamente</t>
        </is>
      </c>
    </row>
    <row r="15">
      <c r="A15" s="23" t="inlineStr"/>
    </row>
    <row r="16">
      <c r="A16" s="23" t="inlineStr">
        <is>
          <t>2. ABA "Cadastro de Imóveis":</t>
        </is>
      </c>
    </row>
    <row r="17">
      <c r="A17" s="23" t="inlineStr">
        <is>
          <t xml:space="preserve">   • Mantenha atualizado o cadastro de todos os seus imóveis</t>
        </is>
      </c>
    </row>
    <row r="18">
      <c r="A18" s="23" t="inlineStr">
        <is>
          <t xml:space="preserve">   • Marque como "Alugado" ou "Disponível"</t>
        </is>
      </c>
    </row>
    <row r="19">
      <c r="A19" s="23" t="inlineStr"/>
    </row>
    <row r="20">
      <c r="A20" s="23" t="inlineStr">
        <is>
          <t>3. ABA "Cadastro de Inquilinos":</t>
        </is>
      </c>
    </row>
    <row r="21">
      <c r="A21" s="23" t="inlineStr">
        <is>
          <t xml:space="preserve">   • Dados completos de cada inquilino</t>
        </is>
      </c>
    </row>
    <row r="22">
      <c r="A22" s="23" t="inlineStr">
        <is>
          <t xml:space="preserve">   • Controle de início e fim de contrato</t>
        </is>
      </c>
    </row>
    <row r="23">
      <c r="A23" s="23" t="inlineStr"/>
    </row>
    <row r="24">
      <c r="A24" s="24" t="inlineStr">
        <is>
          <t>CÁLCULOS AUTOMÁTICOS:</t>
        </is>
      </c>
    </row>
    <row r="25">
      <c r="A25" s="23" t="inlineStr">
        <is>
          <t xml:space="preserve">   • Juros e multa: 2% + 0,1% ao dia de atraso (sobre o valor do aluguel)</t>
        </is>
      </c>
    </row>
    <row r="26">
      <c r="A26" s="23" t="inlineStr">
        <is>
          <t xml:space="preserve">   • Total recebido: valor do aluguel + juros/multa</t>
        </is>
      </c>
    </row>
    <row r="27">
      <c r="A27" s="23" t="inlineStr">
        <is>
          <t xml:space="preserve">   • Resumo mensal: mostra totais e estatísticas</t>
        </is>
      </c>
    </row>
    <row r="28">
      <c r="A28" s="23" t="inlineStr"/>
    </row>
    <row r="29">
      <c r="A29" s="24" t="inlineStr">
        <is>
          <t>DICAS:</t>
        </is>
      </c>
    </row>
    <row r="30">
      <c r="A30" s="23" t="inlineStr">
        <is>
          <t xml:space="preserve">   • Atualize a planilha mensalmente</t>
        </is>
      </c>
    </row>
    <row r="31">
      <c r="A31" s="23" t="inlineStr">
        <is>
          <t xml:space="preserve">   • Faça backup regular dos seus dados</t>
        </is>
      </c>
    </row>
    <row r="32">
      <c r="A32" s="23" t="inlineStr">
        <is>
          <t xml:space="preserve">   • Use as observações para anotar informações importantes</t>
        </is>
      </c>
    </row>
    <row r="33">
      <c r="A33" s="23" t="inlineStr"/>
    </row>
    <row r="34">
      <c r="A34" s="24" t="inlineStr">
        <is>
          <t>CORES:</t>
        </is>
      </c>
    </row>
    <row r="35">
      <c r="A35" s="23" t="inlineStr">
        <is>
          <t xml:space="preserve">   • VERDE: Pagamento em dia</t>
        </is>
      </c>
    </row>
    <row r="36">
      <c r="A36" s="23" t="inlineStr">
        <is>
          <t xml:space="preserve">   • AMARELO: Aguardando pagamento</t>
        </is>
      </c>
    </row>
    <row r="37">
      <c r="A37" s="23" t="inlineStr">
        <is>
          <t xml:space="preserve">   • VERMELHO: Pagamento atrasado - ATENÇÃO!</t>
        </is>
      </c>
    </row>
  </sheetData>
  <mergeCells count="1">
    <mergeCell ref="A1:E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8"/>
  <sheetViews>
    <sheetView workbookViewId="0">
      <selection activeCell="A1" sqref="A1"/>
    </sheetView>
  </sheetViews>
  <sheetFormatPr baseColWidth="8" defaultRowHeight="15"/>
  <cols>
    <col width="15" customWidth="1" min="1" max="1"/>
    <col width="28" customWidth="1" min="2" max="2"/>
    <col width="22" customWidth="1" min="3" max="3"/>
    <col width="12" customWidth="1" min="4" max="4"/>
    <col width="15" customWidth="1" min="5" max="5"/>
    <col width="18" customWidth="1" min="6" max="6"/>
    <col width="18" customWidth="1" min="7" max="7"/>
  </cols>
  <sheetData>
    <row r="1" ht="25" customHeight="1">
      <c r="A1" s="19" t="inlineStr">
        <is>
          <t>HISTÓRICO DE PAGAMENTOS</t>
        </is>
      </c>
    </row>
    <row r="3" ht="25" customHeight="1">
      <c r="A3" s="20" t="inlineStr">
        <is>
          <t>Data</t>
        </is>
      </c>
      <c r="B3" s="20" t="inlineStr">
        <is>
          <t>Inquilino</t>
        </is>
      </c>
      <c r="C3" s="20" t="inlineStr">
        <is>
          <t>Imóvel</t>
        </is>
      </c>
      <c r="D3" s="20" t="inlineStr">
        <is>
          <t>Mês Ref.</t>
        </is>
      </c>
      <c r="E3" s="20" t="inlineStr">
        <is>
          <t>Valor</t>
        </is>
      </c>
      <c r="F3" s="20" t="inlineStr">
        <is>
          <t>Forma Pgto</t>
        </is>
      </c>
      <c r="G3" s="20" t="inlineStr">
        <is>
          <t>Comprovante</t>
        </is>
      </c>
    </row>
    <row r="4">
      <c r="A4" s="25" t="n">
        <v>45999.01371823058</v>
      </c>
      <c r="B4" s="4" t="inlineStr">
        <is>
          <t>Roberto Carlos Almeida</t>
        </is>
      </c>
      <c r="C4" s="4" t="inlineStr">
        <is>
          <t>Casa 4 quartos</t>
        </is>
      </c>
      <c r="D4" s="3" t="inlineStr">
        <is>
          <t>02/2026</t>
        </is>
      </c>
      <c r="E4" s="5" t="n">
        <v>1800</v>
      </c>
      <c r="F4" s="3" t="inlineStr">
        <is>
          <t>Dinheiro</t>
        </is>
      </c>
      <c r="G4" s="3" t="inlineStr">
        <is>
          <t>COMP8069</t>
        </is>
      </c>
    </row>
    <row r="5">
      <c r="A5" s="25" t="n">
        <v>45997.01371823496</v>
      </c>
      <c r="B5" s="4" t="inlineStr">
        <is>
          <t>Patrícia Regina Barros</t>
        </is>
      </c>
      <c r="C5" s="4" t="inlineStr">
        <is>
          <t>Kitnet</t>
        </is>
      </c>
      <c r="D5" s="3" t="inlineStr">
        <is>
          <t>01/2026</t>
        </is>
      </c>
      <c r="E5" s="5" t="n">
        <v>5500</v>
      </c>
      <c r="F5" s="3" t="inlineStr">
        <is>
          <t>PIX</t>
        </is>
      </c>
      <c r="G5" s="3" t="inlineStr">
        <is>
          <t>COMP6320</t>
        </is>
      </c>
    </row>
    <row r="6">
      <c r="A6" s="25" t="n">
        <v>46040.01371823926</v>
      </c>
      <c r="B6" s="4" t="inlineStr">
        <is>
          <t>Juliana Cristina Martins</t>
        </is>
      </c>
      <c r="C6" s="4" t="inlineStr">
        <is>
          <t>Apartamento cobertura</t>
        </is>
      </c>
      <c r="D6" s="3" t="inlineStr">
        <is>
          <t>01/2026</t>
        </is>
      </c>
      <c r="E6" s="5" t="n">
        <v>5500</v>
      </c>
      <c r="F6" s="3" t="inlineStr">
        <is>
          <t>PIX</t>
        </is>
      </c>
      <c r="G6" s="3" t="inlineStr">
        <is>
          <t>COMP8296</t>
        </is>
      </c>
    </row>
    <row r="7">
      <c r="A7" s="25" t="n">
        <v>46013.01371824338</v>
      </c>
      <c r="B7" s="4" t="inlineStr">
        <is>
          <t>Roberto Carlos Almeida</t>
        </is>
      </c>
      <c r="C7" s="4" t="inlineStr">
        <is>
          <t>Apartamento cobertura</t>
        </is>
      </c>
      <c r="D7" s="3" t="inlineStr">
        <is>
          <t>01/2026</t>
        </is>
      </c>
      <c r="E7" s="5" t="n">
        <v>4500</v>
      </c>
      <c r="F7" s="3" t="inlineStr">
        <is>
          <t>PIX</t>
        </is>
      </c>
      <c r="G7" s="3" t="inlineStr">
        <is>
          <t>COMP2956</t>
        </is>
      </c>
    </row>
    <row r="8">
      <c r="A8" s="25" t="n">
        <v>46053.01371824754</v>
      </c>
      <c r="B8" s="4" t="inlineStr">
        <is>
          <t>Juliana Cristina Martins</t>
        </is>
      </c>
      <c r="C8" s="4" t="inlineStr">
        <is>
          <t>Loja térrea</t>
        </is>
      </c>
      <c r="D8" s="3" t="inlineStr">
        <is>
          <t>02/2026</t>
        </is>
      </c>
      <c r="E8" s="5" t="n">
        <v>2800</v>
      </c>
      <c r="F8" s="3" t="inlineStr">
        <is>
          <t>Dinheiro</t>
        </is>
      </c>
      <c r="G8" s="3" t="inlineStr">
        <is>
          <t>COMP8367</t>
        </is>
      </c>
    </row>
    <row r="9">
      <c r="A9" s="25" t="n">
        <v>45988.0137182522</v>
      </c>
      <c r="B9" s="4" t="inlineStr">
        <is>
          <t>Roberto Carlos Almeida</t>
        </is>
      </c>
      <c r="C9" s="4" t="inlineStr">
        <is>
          <t>Casa 4 quartos</t>
        </is>
      </c>
      <c r="D9" s="3" t="inlineStr">
        <is>
          <t>12/2025</t>
        </is>
      </c>
      <c r="E9" s="5" t="n">
        <v>1200</v>
      </c>
      <c r="F9" s="3" t="inlineStr">
        <is>
          <t>Transferência</t>
        </is>
      </c>
      <c r="G9" s="3" t="inlineStr">
        <is>
          <t>COMP1673</t>
        </is>
      </c>
    </row>
    <row r="10">
      <c r="A10" s="25" t="n">
        <v>46035.01371825618</v>
      </c>
      <c r="B10" s="4" t="inlineStr">
        <is>
          <t>Fernando José Ribeiro</t>
        </is>
      </c>
      <c r="C10" s="4" t="inlineStr">
        <is>
          <t>Casa 3 quartos</t>
        </is>
      </c>
      <c r="D10" s="3" t="inlineStr">
        <is>
          <t>01/2026</t>
        </is>
      </c>
      <c r="E10" s="5" t="n">
        <v>950</v>
      </c>
      <c r="F10" s="3" t="inlineStr">
        <is>
          <t>Transferência</t>
        </is>
      </c>
      <c r="G10" s="3" t="inlineStr">
        <is>
          <t>COMP7603</t>
        </is>
      </c>
    </row>
    <row r="11">
      <c r="A11" s="25" t="n">
        <v>46038.01371826007</v>
      </c>
      <c r="B11" s="4" t="inlineStr">
        <is>
          <t>Roberto Carlos Almeida</t>
        </is>
      </c>
      <c r="C11" s="4" t="inlineStr">
        <is>
          <t>Loja térrea</t>
        </is>
      </c>
      <c r="D11" s="3" t="inlineStr">
        <is>
          <t>11/2025</t>
        </is>
      </c>
      <c r="E11" s="5" t="n">
        <v>4500</v>
      </c>
      <c r="F11" s="3" t="inlineStr">
        <is>
          <t>Transferência</t>
        </is>
      </c>
      <c r="G11" s="3" t="inlineStr">
        <is>
          <t>COMP8891</t>
        </is>
      </c>
    </row>
    <row r="12">
      <c r="A12" s="25" t="n">
        <v>46018.01371826488</v>
      </c>
      <c r="B12" s="4" t="inlineStr">
        <is>
          <t>Carla Fernanda Lima</t>
        </is>
      </c>
      <c r="C12" s="4" t="inlineStr">
        <is>
          <t>Casa 2 quartos</t>
        </is>
      </c>
      <c r="D12" s="3" t="inlineStr">
        <is>
          <t>01/2026</t>
        </is>
      </c>
      <c r="E12" s="5" t="n">
        <v>1200</v>
      </c>
      <c r="F12" s="3" t="inlineStr">
        <is>
          <t>Transferência</t>
        </is>
      </c>
      <c r="G12" s="3" t="inlineStr">
        <is>
          <t>COMP5808</t>
        </is>
      </c>
    </row>
    <row r="13">
      <c r="A13" s="25" t="n">
        <v>46021.0137182688</v>
      </c>
      <c r="B13" s="4" t="inlineStr">
        <is>
          <t>João Pedro Oliveira</t>
        </is>
      </c>
      <c r="C13" s="4" t="inlineStr">
        <is>
          <t>Apartamento cobertura</t>
        </is>
      </c>
      <c r="D13" s="3" t="inlineStr">
        <is>
          <t>01/2026</t>
        </is>
      </c>
      <c r="E13" s="5" t="n">
        <v>4500</v>
      </c>
      <c r="F13" s="3" t="inlineStr">
        <is>
          <t>Boleto</t>
        </is>
      </c>
      <c r="G13" s="3" t="inlineStr">
        <is>
          <t>COMP1585</t>
        </is>
      </c>
    </row>
    <row r="14">
      <c r="A14" s="25" t="n">
        <v>46053.01371827303</v>
      </c>
      <c r="B14" s="4" t="inlineStr">
        <is>
          <t>Ana Carolina Costa</t>
        </is>
      </c>
      <c r="C14" s="4" t="inlineStr">
        <is>
          <t>Loja térrea</t>
        </is>
      </c>
      <c r="D14" s="3" t="inlineStr">
        <is>
          <t>12/2025</t>
        </is>
      </c>
      <c r="E14" s="5" t="n">
        <v>2500</v>
      </c>
      <c r="F14" s="3" t="inlineStr">
        <is>
          <t>Transferência</t>
        </is>
      </c>
      <c r="G14" s="3" t="inlineStr">
        <is>
          <t>COMP2898</t>
        </is>
      </c>
    </row>
    <row r="15">
      <c r="A15" s="25" t="n">
        <v>46033.01371827721</v>
      </c>
      <c r="B15" s="4" t="inlineStr">
        <is>
          <t>Pedro Henrique Souza</t>
        </is>
      </c>
      <c r="C15" s="4" t="inlineStr">
        <is>
          <t>Casa 2 quartos</t>
        </is>
      </c>
      <c r="D15" s="3" t="inlineStr">
        <is>
          <t>12/2025</t>
        </is>
      </c>
      <c r="E15" s="5" t="n">
        <v>950</v>
      </c>
      <c r="F15" s="3" t="inlineStr">
        <is>
          <t>Dinheiro</t>
        </is>
      </c>
      <c r="G15" s="3" t="inlineStr">
        <is>
          <t>COMP5379</t>
        </is>
      </c>
    </row>
    <row r="16">
      <c r="A16" s="25" t="n">
        <v>46053.01371828128</v>
      </c>
      <c r="B16" s="4" t="inlineStr">
        <is>
          <t>Marcos Antonio Ferreira</t>
        </is>
      </c>
      <c r="C16" s="4" t="inlineStr">
        <is>
          <t>Kitnet</t>
        </is>
      </c>
      <c r="D16" s="3" t="inlineStr">
        <is>
          <t>11/2025</t>
        </is>
      </c>
      <c r="E16" s="5" t="n">
        <v>5500</v>
      </c>
      <c r="F16" s="3" t="inlineStr">
        <is>
          <t>Transferência</t>
        </is>
      </c>
      <c r="G16" s="3" t="inlineStr">
        <is>
          <t>COMP7434</t>
        </is>
      </c>
    </row>
    <row r="17">
      <c r="A17" s="25" t="n">
        <v>46028.01371828526</v>
      </c>
      <c r="B17" s="4" t="inlineStr">
        <is>
          <t>Carla Fernanda Lima</t>
        </is>
      </c>
      <c r="C17" s="4" t="inlineStr">
        <is>
          <t>Casa 3 quartos</t>
        </is>
      </c>
      <c r="D17" s="3" t="inlineStr">
        <is>
          <t>11/2025</t>
        </is>
      </c>
      <c r="E17" s="5" t="n">
        <v>5500</v>
      </c>
      <c r="F17" s="3" t="inlineStr">
        <is>
          <t>PIX</t>
        </is>
      </c>
      <c r="G17" s="3" t="inlineStr">
        <is>
          <t>COMP8742</t>
        </is>
      </c>
    </row>
    <row r="18">
      <c r="A18" s="25" t="n">
        <v>46004.01371828931</v>
      </c>
      <c r="B18" s="4" t="inlineStr">
        <is>
          <t>Patrícia Regina Barros</t>
        </is>
      </c>
      <c r="C18" s="4" t="inlineStr">
        <is>
          <t>Loja térrea</t>
        </is>
      </c>
      <c r="D18" s="3" t="inlineStr">
        <is>
          <t>11/2025</t>
        </is>
      </c>
      <c r="E18" s="5" t="n">
        <v>1800</v>
      </c>
      <c r="F18" s="3" t="inlineStr">
        <is>
          <t>Boleto</t>
        </is>
      </c>
      <c r="G18" s="3" t="inlineStr">
        <is>
          <t>COMP9314</t>
        </is>
      </c>
    </row>
  </sheetData>
  <mergeCells count="1">
    <mergeCell ref="A1:G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2026-02-06T00:19:45Z</dcterms:created>
  <dcterms:modified xmlns:dcterms="http://purl.org/dc/terms/" xmlns:xsi="http://www.w3.org/2001/XMLSchema-instance" xsi:type="dcterms:W3CDTF">2026-02-06T00:19:45Z</dcterms:modified>
</cp:coreProperties>
</file>