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tio e Colheita" sheetId="1" state="visible" r:id="rId1"/>
    <sheet xmlns:r="http://schemas.openxmlformats.org/officeDocument/2006/relationships" name="Controle de Insumos" sheetId="2" state="visible" r:id="rId2"/>
    <sheet xmlns:r="http://schemas.openxmlformats.org/officeDocument/2006/relationships" name="Despesas Operacionais" sheetId="3" state="visible" r:id="rId3"/>
    <sheet xmlns:r="http://schemas.openxmlformats.org/officeDocument/2006/relationships" name="Máquinas e Equipamentos" sheetId="4" state="visible" r:id="rId4"/>
    <sheet xmlns:r="http://schemas.openxmlformats.org/officeDocument/2006/relationships" name="Receitas" sheetId="5" state="visible" r:id="rId5"/>
    <sheet xmlns:r="http://schemas.openxmlformats.org/officeDocument/2006/relationships" name="Dashboard" sheetId="6" state="visible" r:id="rId6"/>
    <sheet xmlns:r="http://schemas.openxmlformats.org/officeDocument/2006/relationships" name="Instruçõe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R$ #,##0.00"/>
  </numFmts>
  <fonts count="7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FFFFFF"/>
      <sz val="11"/>
    </font>
    <font>
      <b val="1"/>
    </font>
    <font>
      <b val="1"/>
      <color rgb="001E3A8A"/>
      <sz val="16"/>
    </font>
    <font>
      <b val="1"/>
      <color rgb="00DC2626"/>
      <sz val="14"/>
    </font>
    <font>
      <b val="1"/>
      <color rgb="00059669"/>
      <sz val="14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4" fontId="3" fillId="4" borderId="1" applyAlignment="1" pivotButton="0" quotePrefix="0" xfId="0">
      <alignment horizontal="center" vertical="center"/>
    </xf>
    <xf numFmtId="166" fontId="3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3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3" fontId="0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3" fillId="5" borderId="0" pivotButton="0" quotePrefix="0" xfId="0"/>
    <xf numFmtId="4" fontId="1" fillId="4" borderId="0" pivotButton="0" quotePrefix="0" xfId="0"/>
    <xf numFmtId="0" fontId="0" fillId="5" borderId="0" pivotButton="0" quotePrefix="0" xfId="0"/>
    <xf numFmtId="166" fontId="1" fillId="4" borderId="0" pivotButton="0" quotePrefix="0" xfId="0"/>
    <xf numFmtId="166" fontId="5" fillId="4" borderId="0" pivotButton="0" quotePrefix="0" xfId="0"/>
    <xf numFmtId="166" fontId="6" fillId="4" borderId="0" pivotButton="0" quotePrefix="0" xfId="0"/>
    <xf numFmtId="166" fontId="4" fillId="4" borderId="0" pivotButton="0" quotePrefix="0" xfId="0"/>
    <xf numFmtId="0" fontId="0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selection activeCell="A1" sqref="A1"/>
    </sheetView>
  </sheetViews>
  <sheetFormatPr baseColWidth="8" defaultRowHeight="15"/>
  <cols>
    <col width="10" customWidth="1" min="1" max="1"/>
    <col width="15" customWidth="1" min="2" max="2"/>
    <col width="12" customWidth="1" min="3" max="3"/>
    <col width="15" customWidth="1" min="4" max="4"/>
    <col width="18" customWidth="1" min="5" max="5"/>
    <col width="22" customWidth="1" min="6" max="6"/>
    <col width="15" customWidth="1" min="7" max="7"/>
    <col width="18" customWidth="1" min="8" max="8"/>
    <col width="15" customWidth="1" min="9" max="9"/>
    <col width="25" customWidth="1" min="10" max="10"/>
  </cols>
  <sheetData>
    <row r="1" ht="25" customHeight="1">
      <c r="A1" s="1" t="inlineStr">
        <is>
          <t>GESTÃO DE PLANTIO E COLHEITA</t>
        </is>
      </c>
    </row>
    <row r="2">
      <c r="A2" s="2" t="inlineStr">
        <is>
          <t>Talhão</t>
        </is>
      </c>
      <c r="B2" s="2" t="inlineStr">
        <is>
          <t>Cultura</t>
        </is>
      </c>
      <c r="C2" s="2" t="inlineStr">
        <is>
          <t>Área (ha)</t>
        </is>
      </c>
      <c r="D2" s="2" t="inlineStr">
        <is>
          <t>Data Plantio</t>
        </is>
      </c>
      <c r="E2" s="2" t="inlineStr">
        <is>
          <t>Data Prev. Colheita</t>
        </is>
      </c>
      <c r="F2" s="2" t="inlineStr">
        <is>
          <t>Produtividade Esperada (ton/ha)</t>
        </is>
      </c>
      <c r="G2" s="2" t="inlineStr">
        <is>
          <t>Custo/ha (R$)</t>
        </is>
      </c>
      <c r="H2" s="2" t="inlineStr">
        <is>
          <t>Custo Total (R$)</t>
        </is>
      </c>
      <c r="I2" s="2" t="inlineStr">
        <is>
          <t>Status</t>
        </is>
      </c>
      <c r="J2" s="2" t="inlineStr">
        <is>
          <t>Observações</t>
        </is>
      </c>
    </row>
    <row r="3">
      <c r="A3" s="3" t="inlineStr">
        <is>
          <t>T-01</t>
        </is>
      </c>
      <c r="B3" s="3" t="inlineStr">
        <is>
          <t>Soja</t>
        </is>
      </c>
      <c r="C3" s="4" t="n">
        <v>45.5</v>
      </c>
      <c r="D3" s="5" t="n">
        <v>45580</v>
      </c>
      <c r="E3" s="5" t="n">
        <v>45708</v>
      </c>
      <c r="F3" s="4" t="n">
        <v>3.2</v>
      </c>
      <c r="G3" s="6" t="n">
        <v>2800</v>
      </c>
      <c r="H3" s="6">
        <f>C3*G3</f>
        <v/>
      </c>
      <c r="I3" s="7" t="inlineStr">
        <is>
          <t>Em Cultivo</t>
        </is>
      </c>
      <c r="J3" s="7" t="inlineStr">
        <is>
          <t>Condições ideais</t>
        </is>
      </c>
    </row>
    <row r="4">
      <c r="A4" s="3" t="inlineStr">
        <is>
          <t>T-02</t>
        </is>
      </c>
      <c r="B4" s="3" t="inlineStr">
        <is>
          <t>Milho</t>
        </is>
      </c>
      <c r="C4" s="4" t="n">
        <v>38.2</v>
      </c>
      <c r="D4" s="5" t="n">
        <v>45540</v>
      </c>
      <c r="E4" s="5" t="n">
        <v>45672</v>
      </c>
      <c r="F4" s="4" t="n">
        <v>8.5</v>
      </c>
      <c r="G4" s="6" t="n">
        <v>3200</v>
      </c>
      <c r="H4" s="6">
        <f>C4*G4</f>
        <v/>
      </c>
      <c r="I4" s="7" t="inlineStr">
        <is>
          <t>Em Cultivo</t>
        </is>
      </c>
      <c r="J4" s="7" t="inlineStr">
        <is>
          <t>Irrigação ativa</t>
        </is>
      </c>
    </row>
    <row r="5">
      <c r="A5" s="3" t="inlineStr">
        <is>
          <t>T-03</t>
        </is>
      </c>
      <c r="B5" s="3" t="inlineStr">
        <is>
          <t>Trigo</t>
        </is>
      </c>
      <c r="C5" s="4" t="n">
        <v>25</v>
      </c>
      <c r="D5" s="5" t="n">
        <v>45597</v>
      </c>
      <c r="E5" s="5" t="n">
        <v>45726</v>
      </c>
      <c r="F5" s="4" t="n">
        <v>2.8</v>
      </c>
      <c r="G5" s="6" t="n">
        <v>2500</v>
      </c>
      <c r="H5" s="6">
        <f>C5*G5</f>
        <v/>
      </c>
      <c r="I5" s="7" t="inlineStr">
        <is>
          <t>Plantado</t>
        </is>
      </c>
      <c r="J5" s="7" t="inlineStr">
        <is>
          <t>Monitorar pragas</t>
        </is>
      </c>
    </row>
    <row r="6">
      <c r="A6" s="3" t="inlineStr">
        <is>
          <t>T-04</t>
        </is>
      </c>
      <c r="B6" s="3" t="inlineStr">
        <is>
          <t>Feijão</t>
        </is>
      </c>
      <c r="C6" s="4" t="n">
        <v>15.8</v>
      </c>
      <c r="D6" s="5" t="n">
        <v>45585</v>
      </c>
      <c r="E6" s="5" t="n">
        <v>45682</v>
      </c>
      <c r="F6" s="4" t="n">
        <v>1.8</v>
      </c>
      <c r="G6" s="6" t="n">
        <v>2200</v>
      </c>
      <c r="H6" s="6">
        <f>C6*G6</f>
        <v/>
      </c>
      <c r="I6" s="7" t="inlineStr">
        <is>
          <t>Em Cultivo</t>
        </is>
      </c>
      <c r="J6" s="7" t="inlineStr"/>
    </row>
    <row r="7">
      <c r="A7" s="3" t="inlineStr">
        <is>
          <t>T-05</t>
        </is>
      </c>
      <c r="B7" s="3" t="inlineStr">
        <is>
          <t>Algodão</t>
        </is>
      </c>
      <c r="C7" s="4" t="n">
        <v>52</v>
      </c>
      <c r="D7" s="5" t="n">
        <v>45550</v>
      </c>
      <c r="E7" s="5" t="n">
        <v>45752</v>
      </c>
      <c r="F7" s="4" t="n">
        <v>4.2</v>
      </c>
      <c r="G7" s="6" t="n">
        <v>4500</v>
      </c>
      <c r="H7" s="6">
        <f>C7*G7</f>
        <v/>
      </c>
      <c r="I7" s="7" t="inlineStr">
        <is>
          <t>Em Cultivo</t>
        </is>
      </c>
      <c r="J7" s="7" t="inlineStr">
        <is>
          <t>Aplicar defensivos</t>
        </is>
      </c>
    </row>
    <row r="8">
      <c r="A8" s="3" t="inlineStr">
        <is>
          <t>T-06</t>
        </is>
      </c>
      <c r="B8" s="3" t="inlineStr">
        <is>
          <t>Café</t>
        </is>
      </c>
      <c r="C8" s="4" t="n">
        <v>12.5</v>
      </c>
      <c r="D8" s="5" t="n">
        <v>45505</v>
      </c>
      <c r="E8" s="5" t="n">
        <v>45797</v>
      </c>
      <c r="F8" s="4" t="n">
        <v>2.5</v>
      </c>
      <c r="G8" s="6" t="n">
        <v>5200</v>
      </c>
      <c r="H8" s="6">
        <f>C8*G8</f>
        <v/>
      </c>
      <c r="I8" s="7" t="inlineStr">
        <is>
          <t>Desenvolvimento</t>
        </is>
      </c>
      <c r="J8" s="7" t="inlineStr">
        <is>
          <t>Primeira safra</t>
        </is>
      </c>
    </row>
    <row r="9">
      <c r="A9" s="3" t="inlineStr">
        <is>
          <t>T-07</t>
        </is>
      </c>
      <c r="B9" s="3" t="inlineStr">
        <is>
          <t>Soja</t>
        </is>
      </c>
      <c r="C9" s="4" t="n">
        <v>33</v>
      </c>
      <c r="D9" s="5" t="n">
        <v>45575</v>
      </c>
      <c r="E9" s="5" t="n">
        <v>45703</v>
      </c>
      <c r="F9" s="4" t="n">
        <v>3.4</v>
      </c>
      <c r="G9" s="6" t="n">
        <v>2800</v>
      </c>
      <c r="H9" s="6">
        <f>C9*G9</f>
        <v/>
      </c>
      <c r="I9" s="7" t="inlineStr">
        <is>
          <t>Em Cultivo</t>
        </is>
      </c>
      <c r="J9" s="7" t="inlineStr">
        <is>
          <t>Variedade premium</t>
        </is>
      </c>
    </row>
    <row r="10">
      <c r="A10" s="3" t="inlineStr">
        <is>
          <t>T-08</t>
        </is>
      </c>
      <c r="B10" s="3" t="inlineStr">
        <is>
          <t>Cana-de-açúcar</t>
        </is>
      </c>
      <c r="C10" s="4" t="n">
        <v>68.5</v>
      </c>
      <c r="D10" s="5" t="n">
        <v>45352</v>
      </c>
      <c r="E10" s="5" t="n">
        <v>45853</v>
      </c>
      <c r="F10" s="4" t="n">
        <v>85</v>
      </c>
      <c r="G10" s="6" t="n">
        <v>3800</v>
      </c>
      <c r="H10" s="6">
        <f>C10*G10</f>
        <v/>
      </c>
      <c r="I10" s="7" t="inlineStr">
        <is>
          <t>Crescimento</t>
        </is>
      </c>
      <c r="J10" s="7" t="inlineStr">
        <is>
          <t>Soca 2º corte</t>
        </is>
      </c>
    </row>
    <row r="11">
      <c r="A11" s="8" t="inlineStr">
        <is>
          <t>TOTAIS</t>
        </is>
      </c>
      <c r="B11" s="8" t="n"/>
      <c r="C11" s="9">
        <f>SUM(C3:C10)</f>
        <v/>
      </c>
      <c r="D11" s="8" t="n"/>
      <c r="E11" s="8" t="n"/>
      <c r="F11" s="8" t="n"/>
      <c r="G11" s="8" t="n"/>
      <c r="H11" s="10">
        <f>SUM(H3:H10)</f>
        <v/>
      </c>
      <c r="I11" s="8" t="n"/>
      <c r="J11" s="8" t="n"/>
    </row>
  </sheetData>
  <mergeCells count="1">
    <mergeCell ref="A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2"/>
  <sheetViews>
    <sheetView workbookViewId="0">
      <selection activeCell="A1" sqref="A1"/>
    </sheetView>
  </sheetViews>
  <sheetFormatPr baseColWidth="8" defaultRowHeight="15"/>
  <cols>
    <col width="22" customWidth="1" min="1" max="1"/>
    <col width="15" customWidth="1" min="2" max="2"/>
    <col width="22" customWidth="1" min="3" max="3"/>
    <col width="15" customWidth="1" min="4" max="4"/>
    <col width="12" customWidth="1" min="5" max="5"/>
    <col width="15" customWidth="1" min="6" max="6"/>
    <col width="18" customWidth="1" min="7" max="7"/>
    <col width="15" customWidth="1" min="8" max="8"/>
    <col width="18" customWidth="1" min="9" max="9"/>
  </cols>
  <sheetData>
    <row r="1" ht="25" customHeight="1">
      <c r="A1" s="1" t="inlineStr">
        <is>
          <t>CONTROLE DE INSUMOS E ESTOQUE</t>
        </is>
      </c>
    </row>
    <row r="2">
      <c r="A2" s="2" t="inlineStr">
        <is>
          <t>Produto</t>
        </is>
      </c>
      <c r="B2" s="2" t="inlineStr">
        <is>
          <t>Categoria</t>
        </is>
      </c>
      <c r="C2" s="2" t="inlineStr">
        <is>
          <t>Fornecedor</t>
        </is>
      </c>
      <c r="D2" s="2" t="inlineStr">
        <is>
          <t>Qtd. Estoque</t>
        </is>
      </c>
      <c r="E2" s="2" t="inlineStr">
        <is>
          <t>Unidade</t>
        </is>
      </c>
      <c r="F2" s="2" t="inlineStr">
        <is>
          <t>Custo Unit. (R$)</t>
        </is>
      </c>
      <c r="G2" s="2" t="inlineStr">
        <is>
          <t>Valor Total (R$)</t>
        </is>
      </c>
      <c r="H2" s="2" t="inlineStr">
        <is>
          <t>Estoque Mínimo</t>
        </is>
      </c>
      <c r="I2" s="2" t="inlineStr">
        <is>
          <t>Ação Necessária</t>
        </is>
      </c>
    </row>
    <row r="3">
      <c r="A3" s="11" t="inlineStr">
        <is>
          <t>Ureia 45%</t>
        </is>
      </c>
      <c r="B3" s="11" t="inlineStr">
        <is>
          <t>Fertilizante</t>
        </is>
      </c>
      <c r="C3" s="11" t="inlineStr">
        <is>
          <t>Agroforte Ltda</t>
        </is>
      </c>
      <c r="D3" s="12" t="n">
        <v>8500</v>
      </c>
      <c r="E3" s="11" t="inlineStr">
        <is>
          <t>kg</t>
        </is>
      </c>
      <c r="F3" s="6" t="n">
        <v>2.85</v>
      </c>
      <c r="G3" s="6">
        <f>D3*F3</f>
        <v/>
      </c>
      <c r="H3" s="12" t="n">
        <v>5000</v>
      </c>
      <c r="I3" s="3">
        <f>IF(D3&lt;H3,"COMPRAR","OK")</f>
        <v/>
      </c>
    </row>
    <row r="4">
      <c r="A4" s="11" t="inlineStr">
        <is>
          <t>NPK 10-10-10</t>
        </is>
      </c>
      <c r="B4" s="11" t="inlineStr">
        <is>
          <t>Fertilizante</t>
        </is>
      </c>
      <c r="C4" s="11" t="inlineStr">
        <is>
          <t>Fertilizantes Brasil SA</t>
        </is>
      </c>
      <c r="D4" s="12" t="n">
        <v>12000</v>
      </c>
      <c r="E4" s="11" t="inlineStr">
        <is>
          <t>kg</t>
        </is>
      </c>
      <c r="F4" s="6" t="n">
        <v>3.2</v>
      </c>
      <c r="G4" s="6">
        <f>D4*F4</f>
        <v/>
      </c>
      <c r="H4" s="12" t="n">
        <v>8000</v>
      </c>
      <c r="I4" s="3">
        <f>IF(D4&lt;H4,"COMPRAR","OK")</f>
        <v/>
      </c>
    </row>
    <row r="5">
      <c r="A5" s="11" t="inlineStr">
        <is>
          <t>Herbicida Glifosato</t>
        </is>
      </c>
      <c r="B5" s="11" t="inlineStr">
        <is>
          <t>Defensivo</t>
        </is>
      </c>
      <c r="C5" s="11" t="inlineStr">
        <is>
          <t>AgroQuímica Santos</t>
        </is>
      </c>
      <c r="D5" s="12" t="n">
        <v>850</v>
      </c>
      <c r="E5" s="11" t="inlineStr">
        <is>
          <t>litros</t>
        </is>
      </c>
      <c r="F5" s="6" t="n">
        <v>45</v>
      </c>
      <c r="G5" s="6">
        <f>D5*F5</f>
        <v/>
      </c>
      <c r="H5" s="12" t="n">
        <v>500</v>
      </c>
      <c r="I5" s="3">
        <f>IF(D5&lt;H5,"COMPRAR","OK")</f>
        <v/>
      </c>
    </row>
    <row r="6">
      <c r="A6" s="11" t="inlineStr">
        <is>
          <t>Inseticida Lambda</t>
        </is>
      </c>
      <c r="B6" s="11" t="inlineStr">
        <is>
          <t>Defensivo</t>
        </is>
      </c>
      <c r="C6" s="11" t="inlineStr">
        <is>
          <t>DefenCrop Produtos</t>
        </is>
      </c>
      <c r="D6" s="12" t="n">
        <v>320</v>
      </c>
      <c r="E6" s="11" t="inlineStr">
        <is>
          <t>litros</t>
        </is>
      </c>
      <c r="F6" s="6" t="n">
        <v>78.5</v>
      </c>
      <c r="G6" s="6">
        <f>D6*F6</f>
        <v/>
      </c>
      <c r="H6" s="12" t="n">
        <v>200</v>
      </c>
      <c r="I6" s="3">
        <f>IF(D6&lt;H6,"COMPRAR","OK")</f>
        <v/>
      </c>
    </row>
    <row r="7">
      <c r="A7" s="11" t="inlineStr">
        <is>
          <t>Fungicida Azoxistrobina</t>
        </is>
      </c>
      <c r="B7" s="11" t="inlineStr">
        <is>
          <t>Defensivo</t>
        </is>
      </c>
      <c r="C7" s="11" t="inlineStr">
        <is>
          <t>AgroQuímica Santos</t>
        </is>
      </c>
      <c r="D7" s="12" t="n">
        <v>180</v>
      </c>
      <c r="E7" s="11" t="inlineStr">
        <is>
          <t>litros</t>
        </is>
      </c>
      <c r="F7" s="6" t="n">
        <v>125</v>
      </c>
      <c r="G7" s="6">
        <f>D7*F7</f>
        <v/>
      </c>
      <c r="H7" s="12" t="n">
        <v>150</v>
      </c>
      <c r="I7" s="3">
        <f>IF(D7&lt;H7,"COMPRAR","OK")</f>
        <v/>
      </c>
    </row>
    <row r="8">
      <c r="A8" s="11" t="inlineStr">
        <is>
          <t>Calcário Dolomítico</t>
        </is>
      </c>
      <c r="B8" s="11" t="inlineStr">
        <is>
          <t>Corretivo</t>
        </is>
      </c>
      <c r="C8" s="11" t="inlineStr">
        <is>
          <t>Mineração Pedreira</t>
        </is>
      </c>
      <c r="D8" s="12" t="n">
        <v>45000</v>
      </c>
      <c r="E8" s="11" t="inlineStr">
        <is>
          <t>kg</t>
        </is>
      </c>
      <c r="F8" s="6" t="n">
        <v>0.35</v>
      </c>
      <c r="G8" s="6">
        <f>D8*F8</f>
        <v/>
      </c>
      <c r="H8" s="12" t="n">
        <v>30000</v>
      </c>
      <c r="I8" s="3">
        <f>IF(D8&lt;H8,"COMPRAR","OK")</f>
        <v/>
      </c>
    </row>
    <row r="9">
      <c r="A9" s="11" t="inlineStr">
        <is>
          <t>Semente Soja Premium</t>
        </is>
      </c>
      <c r="B9" s="11" t="inlineStr">
        <is>
          <t>Semente</t>
        </is>
      </c>
      <c r="C9" s="11" t="inlineStr">
        <is>
          <t>Sementes Elite</t>
        </is>
      </c>
      <c r="D9" s="12" t="n">
        <v>2200</v>
      </c>
      <c r="E9" s="11" t="inlineStr">
        <is>
          <t>kg</t>
        </is>
      </c>
      <c r="F9" s="6" t="n">
        <v>12.5</v>
      </c>
      <c r="G9" s="6">
        <f>D9*F9</f>
        <v/>
      </c>
      <c r="H9" s="12" t="n">
        <v>1500</v>
      </c>
      <c r="I9" s="3">
        <f>IF(D9&lt;H9,"COMPRAR","OK")</f>
        <v/>
      </c>
    </row>
    <row r="10">
      <c r="A10" s="11" t="inlineStr">
        <is>
          <t>Semente Milho Híbrido</t>
        </is>
      </c>
      <c r="B10" s="11" t="inlineStr">
        <is>
          <t>Semente</t>
        </is>
      </c>
      <c r="C10" s="11" t="inlineStr">
        <is>
          <t>Sementes Elite</t>
        </is>
      </c>
      <c r="D10" s="12" t="n">
        <v>850</v>
      </c>
      <c r="E10" s="11" t="inlineStr">
        <is>
          <t>kg</t>
        </is>
      </c>
      <c r="F10" s="6" t="n">
        <v>18</v>
      </c>
      <c r="G10" s="6">
        <f>D10*F10</f>
        <v/>
      </c>
      <c r="H10" s="12" t="n">
        <v>500</v>
      </c>
      <c r="I10" s="3">
        <f>IF(D10&lt;H10,"COMPRAR","OK")</f>
        <v/>
      </c>
    </row>
    <row r="11">
      <c r="A11" s="11" t="inlineStr">
        <is>
          <t>Óleo Diesel S10</t>
        </is>
      </c>
      <c r="B11" s="11" t="inlineStr">
        <is>
          <t>Combustível</t>
        </is>
      </c>
      <c r="C11" s="11" t="inlineStr">
        <is>
          <t>Posto Central</t>
        </is>
      </c>
      <c r="D11" s="12" t="n">
        <v>3500</v>
      </c>
      <c r="E11" s="11" t="inlineStr">
        <is>
          <t>litros</t>
        </is>
      </c>
      <c r="F11" s="6" t="n">
        <v>5.85</v>
      </c>
      <c r="G11" s="6">
        <f>D11*F11</f>
        <v/>
      </c>
      <c r="H11" s="12" t="n">
        <v>2000</v>
      </c>
      <c r="I11" s="3">
        <f>IF(D11&lt;H11,"COMPRAR","OK")</f>
        <v/>
      </c>
    </row>
    <row r="12">
      <c r="A12" s="8" t="inlineStr">
        <is>
          <t>VALOR TOTAL ESTOQUE</t>
        </is>
      </c>
      <c r="B12" s="8" t="n"/>
      <c r="C12" s="8" t="n"/>
      <c r="D12" s="8" t="n"/>
      <c r="E12" s="8" t="n"/>
      <c r="F12" s="8" t="n"/>
      <c r="G12" s="10">
        <f>SUM(G3:G11)</f>
        <v/>
      </c>
      <c r="H12" s="8" t="n"/>
      <c r="I12" s="8" t="n"/>
    </row>
  </sheetData>
  <mergeCells count="1">
    <mergeCell ref="A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5" customWidth="1" min="3" max="3"/>
    <col width="15" customWidth="1" min="4" max="4"/>
    <col width="25" customWidth="1" min="5" max="5"/>
    <col width="15" customWidth="1" min="6" max="6"/>
    <col width="15" customWidth="1" min="7" max="7"/>
    <col width="12" customWidth="1" min="8" max="8"/>
  </cols>
  <sheetData>
    <row r="1" ht="25" customHeight="1">
      <c r="A1" s="1" t="inlineStr">
        <is>
          <t>CONTROLE DE DESPESAS OPERACIONAIS</t>
        </is>
      </c>
    </row>
    <row r="2">
      <c r="A2" s="2" t="inlineStr">
        <is>
          <t>Data</t>
        </is>
      </c>
      <c r="B2" s="2" t="inlineStr">
        <is>
          <t>Categoria</t>
        </is>
      </c>
      <c r="C2" s="2" t="inlineStr">
        <is>
          <t>Descrição</t>
        </is>
      </c>
      <c r="D2" s="2" t="inlineStr">
        <is>
          <t>Talhão/Área</t>
        </is>
      </c>
      <c r="E2" s="2" t="inlineStr">
        <is>
          <t>Fornecedor</t>
        </is>
      </c>
      <c r="F2" s="2" t="inlineStr">
        <is>
          <t>Valor (R$)</t>
        </is>
      </c>
      <c r="G2" s="2" t="inlineStr">
        <is>
          <t>Forma Pagamento</t>
        </is>
      </c>
      <c r="H2" s="2" t="inlineStr">
        <is>
          <t>Status</t>
        </is>
      </c>
    </row>
    <row r="3">
      <c r="A3" s="5" t="n">
        <v>45631</v>
      </c>
      <c r="B3" s="11" t="inlineStr">
        <is>
          <t>Insumos</t>
        </is>
      </c>
      <c r="C3" s="11" t="inlineStr">
        <is>
          <t>Compra Fertilizante NPK</t>
        </is>
      </c>
      <c r="D3" s="11" t="inlineStr">
        <is>
          <t>T-01</t>
        </is>
      </c>
      <c r="E3" s="11" t="inlineStr">
        <is>
          <t>Fertilizantes Brasil SA</t>
        </is>
      </c>
      <c r="F3" s="6" t="n">
        <v>12500</v>
      </c>
      <c r="G3" s="11" t="inlineStr">
        <is>
          <t>Prazo 30d</t>
        </is>
      </c>
      <c r="H3" s="3" t="inlineStr">
        <is>
          <t>Pago</t>
        </is>
      </c>
    </row>
    <row r="4">
      <c r="A4" s="5" t="n">
        <v>45634</v>
      </c>
      <c r="B4" s="11" t="inlineStr">
        <is>
          <t>Manutenção</t>
        </is>
      </c>
      <c r="C4" s="11" t="inlineStr">
        <is>
          <t>Conserto Trator John Deere</t>
        </is>
      </c>
      <c r="D4" s="11" t="inlineStr">
        <is>
          <t>Todos</t>
        </is>
      </c>
      <c r="E4" s="11" t="inlineStr">
        <is>
          <t>Oficina Agrícola Santos</t>
        </is>
      </c>
      <c r="F4" s="6" t="n">
        <v>3800</v>
      </c>
      <c r="G4" s="11" t="inlineStr">
        <is>
          <t>À vista</t>
        </is>
      </c>
      <c r="H4" s="3" t="inlineStr">
        <is>
          <t>Pago</t>
        </is>
      </c>
    </row>
    <row r="5">
      <c r="A5" s="5" t="n">
        <v>45636</v>
      </c>
      <c r="B5" s="11" t="inlineStr">
        <is>
          <t>Combustível</t>
        </is>
      </c>
      <c r="C5" s="11" t="inlineStr">
        <is>
          <t>Abastecimento Diesel</t>
        </is>
      </c>
      <c r="D5" s="11" t="inlineStr">
        <is>
          <t>Todos</t>
        </is>
      </c>
      <c r="E5" s="11" t="inlineStr">
        <is>
          <t>Posto Central</t>
        </is>
      </c>
      <c r="F5" s="6" t="n">
        <v>8500</v>
      </c>
      <c r="G5" s="11" t="inlineStr">
        <is>
          <t>Cartão</t>
        </is>
      </c>
      <c r="H5" s="3" t="inlineStr">
        <is>
          <t>Pago</t>
        </is>
      </c>
    </row>
    <row r="6">
      <c r="A6" s="5" t="n">
        <v>45638</v>
      </c>
      <c r="B6" s="11" t="inlineStr">
        <is>
          <t>Mão de Obra</t>
        </is>
      </c>
      <c r="C6" s="11" t="inlineStr">
        <is>
          <t>Pagamento Colheita</t>
        </is>
      </c>
      <c r="D6" s="11" t="inlineStr">
        <is>
          <t>T-02</t>
        </is>
      </c>
      <c r="E6" s="11" t="inlineStr">
        <is>
          <t>Equipe Terceirizada</t>
        </is>
      </c>
      <c r="F6" s="6" t="n">
        <v>15200</v>
      </c>
      <c r="G6" s="11" t="inlineStr">
        <is>
          <t>Transferência</t>
        </is>
      </c>
      <c r="H6" s="3" t="inlineStr">
        <is>
          <t>Pago</t>
        </is>
      </c>
    </row>
    <row r="7">
      <c r="A7" s="5" t="n">
        <v>45641</v>
      </c>
      <c r="B7" s="11" t="inlineStr">
        <is>
          <t>Insumos</t>
        </is>
      </c>
      <c r="C7" s="11" t="inlineStr">
        <is>
          <t>Defensivos Agrícolas</t>
        </is>
      </c>
      <c r="D7" s="11" t="inlineStr">
        <is>
          <t>T-03</t>
        </is>
      </c>
      <c r="E7" s="11" t="inlineStr">
        <is>
          <t>AgroQuímica Santos</t>
        </is>
      </c>
      <c r="F7" s="6" t="n">
        <v>6750</v>
      </c>
      <c r="G7" s="11" t="inlineStr">
        <is>
          <t>Prazo 60d</t>
        </is>
      </c>
      <c r="H7" s="3" t="inlineStr">
        <is>
          <t>Pendente</t>
        </is>
      </c>
    </row>
    <row r="8">
      <c r="A8" s="5" t="n">
        <v>45644</v>
      </c>
      <c r="B8" s="11" t="inlineStr">
        <is>
          <t>Energia</t>
        </is>
      </c>
      <c r="C8" s="11" t="inlineStr">
        <is>
          <t>Conta Irrigação</t>
        </is>
      </c>
      <c r="D8" s="11" t="inlineStr">
        <is>
          <t>T-02, T-04</t>
        </is>
      </c>
      <c r="E8" s="11" t="inlineStr">
        <is>
          <t>Copel Energia</t>
        </is>
      </c>
      <c r="F8" s="6" t="n">
        <v>4200</v>
      </c>
      <c r="G8" s="11" t="inlineStr">
        <is>
          <t>Débito</t>
        </is>
      </c>
      <c r="H8" s="3" t="inlineStr">
        <is>
          <t>Pago</t>
        </is>
      </c>
    </row>
    <row r="9">
      <c r="A9" s="5" t="n">
        <v>45646</v>
      </c>
      <c r="B9" s="11" t="inlineStr">
        <is>
          <t>Transporte</t>
        </is>
      </c>
      <c r="C9" s="11" t="inlineStr">
        <is>
          <t>Frete Grãos</t>
        </is>
      </c>
      <c r="D9" s="11" t="inlineStr">
        <is>
          <t>T-01</t>
        </is>
      </c>
      <c r="E9" s="11" t="inlineStr">
        <is>
          <t>Transportadora Rápida</t>
        </is>
      </c>
      <c r="F9" s="6" t="n">
        <v>5600</v>
      </c>
      <c r="G9" s="11" t="inlineStr">
        <is>
          <t>À vista</t>
        </is>
      </c>
      <c r="H9" s="3" t="inlineStr">
        <is>
          <t>Pago</t>
        </is>
      </c>
    </row>
    <row r="10">
      <c r="A10" s="5" t="n">
        <v>45648</v>
      </c>
      <c r="B10" s="11" t="inlineStr">
        <is>
          <t>Arrendamento</t>
        </is>
      </c>
      <c r="C10" s="11" t="inlineStr">
        <is>
          <t>Aluguel Terra T-08</t>
        </is>
      </c>
      <c r="D10" s="11" t="inlineStr">
        <is>
          <t>T-08</t>
        </is>
      </c>
      <c r="E10" s="11" t="inlineStr">
        <is>
          <t>Fazenda Boa Vista</t>
        </is>
      </c>
      <c r="F10" s="6" t="n">
        <v>12000</v>
      </c>
      <c r="G10" s="11" t="inlineStr">
        <is>
          <t>Transferência</t>
        </is>
      </c>
      <c r="H10" s="3" t="inlineStr">
        <is>
          <t>Pago</t>
        </is>
      </c>
    </row>
    <row r="11">
      <c r="A11" s="5" t="n">
        <v>45654</v>
      </c>
      <c r="B11" s="11" t="inlineStr">
        <is>
          <t>Consultoria</t>
        </is>
      </c>
      <c r="C11" s="11" t="inlineStr">
        <is>
          <t>Análise Solo</t>
        </is>
      </c>
      <c r="D11" s="11" t="inlineStr">
        <is>
          <t>T-05, T-06</t>
        </is>
      </c>
      <c r="E11" s="11" t="inlineStr">
        <is>
          <t>Laboratório AgroTech</t>
        </is>
      </c>
      <c r="F11" s="6" t="n">
        <v>2800</v>
      </c>
      <c r="G11" s="11" t="inlineStr">
        <is>
          <t>Prazo 30d</t>
        </is>
      </c>
      <c r="H11" s="3" t="inlineStr">
        <is>
          <t>Pendente</t>
        </is>
      </c>
    </row>
    <row r="12">
      <c r="A12" s="5" t="n">
        <v>45656</v>
      </c>
      <c r="B12" s="11" t="inlineStr">
        <is>
          <t>Manutenção</t>
        </is>
      </c>
      <c r="C12" s="11" t="inlineStr">
        <is>
          <t>Peças Colheitadeira</t>
        </is>
      </c>
      <c r="D12" s="11" t="inlineStr">
        <is>
          <t>Todos</t>
        </is>
      </c>
      <c r="E12" s="11" t="inlineStr">
        <is>
          <t>Revendas Máquinas Ltda</t>
        </is>
      </c>
      <c r="F12" s="6" t="n">
        <v>9400</v>
      </c>
      <c r="G12" s="11" t="inlineStr">
        <is>
          <t>Cartão</t>
        </is>
      </c>
      <c r="H12" s="3" t="inlineStr">
        <is>
          <t>Pago</t>
        </is>
      </c>
    </row>
    <row r="13">
      <c r="A13" s="8" t="inlineStr">
        <is>
          <t>TOTAL DESPESAS</t>
        </is>
      </c>
      <c r="B13" s="8" t="n"/>
      <c r="C13" s="8" t="n"/>
      <c r="D13" s="8" t="n"/>
      <c r="E13" s="8" t="n"/>
      <c r="F13" s="10">
        <f>SUM(F3:F12)</f>
        <v/>
      </c>
      <c r="G13" s="8" t="n"/>
      <c r="H13" s="8" t="n"/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8" customWidth="1" min="3" max="3"/>
    <col width="12" customWidth="1" min="4" max="4"/>
    <col width="18" customWidth="1" min="5" max="5"/>
    <col width="18" customWidth="1" min="6" max="6"/>
    <col width="18" customWidth="1" min="7" max="7"/>
    <col width="15" customWidth="1" min="8" max="8"/>
    <col width="25" customWidth="1" min="9" max="9"/>
  </cols>
  <sheetData>
    <row r="1" ht="25" customHeight="1">
      <c r="A1" s="1" t="inlineStr">
        <is>
          <t>CONTROLE DE MÁQUINAS E EQUIPAMENTOS</t>
        </is>
      </c>
    </row>
    <row r="2">
      <c r="A2" s="2" t="inlineStr">
        <is>
          <t>Equipamento</t>
        </is>
      </c>
      <c r="B2" s="2" t="inlineStr">
        <is>
          <t>Marca/Modelo</t>
        </is>
      </c>
      <c r="C2" s="2" t="inlineStr">
        <is>
          <t>Ano</t>
        </is>
      </c>
      <c r="D2" s="2" t="inlineStr">
        <is>
          <t>Horímetro</t>
        </is>
      </c>
      <c r="E2" s="2" t="inlineStr">
        <is>
          <t>Última Manutenção</t>
        </is>
      </c>
      <c r="F2" s="2" t="inlineStr">
        <is>
          <t>Próxima Manutenção</t>
        </is>
      </c>
      <c r="G2" s="2" t="inlineStr">
        <is>
          <t>Custo Manutenção (R$)</t>
        </is>
      </c>
      <c r="H2" s="2" t="inlineStr">
        <is>
          <t>Status</t>
        </is>
      </c>
      <c r="I2" s="2" t="inlineStr">
        <is>
          <t>Observações</t>
        </is>
      </c>
    </row>
    <row r="3">
      <c r="A3" s="11" t="inlineStr">
        <is>
          <t>Trator Principal</t>
        </is>
      </c>
      <c r="B3" s="11" t="inlineStr">
        <is>
          <t>John Deere 6195M</t>
        </is>
      </c>
      <c r="C3" s="3" t="n">
        <v>2019</v>
      </c>
      <c r="D3" s="12" t="n">
        <v>3450</v>
      </c>
      <c r="E3" s="13" t="n">
        <v>45611</v>
      </c>
      <c r="F3" s="13" t="n">
        <v>45703</v>
      </c>
      <c r="G3" s="6" t="n">
        <v>3800</v>
      </c>
      <c r="H3" s="11" t="inlineStr">
        <is>
          <t>Operacional</t>
        </is>
      </c>
      <c r="I3" s="7" t="inlineStr"/>
    </row>
    <row r="4">
      <c r="A4" s="11" t="inlineStr">
        <is>
          <t>Colheitadeira</t>
        </is>
      </c>
      <c r="B4" s="11" t="inlineStr">
        <is>
          <t>Case IH 8250</t>
        </is>
      </c>
      <c r="C4" s="3" t="n">
        <v>2020</v>
      </c>
      <c r="D4" s="12" t="n">
        <v>2180</v>
      </c>
      <c r="E4" s="13" t="n">
        <v>45585</v>
      </c>
      <c r="F4" s="13" t="n">
        <v>45677</v>
      </c>
      <c r="G4" s="6" t="n">
        <v>8500</v>
      </c>
      <c r="H4" s="11" t="inlineStr">
        <is>
          <t>Operacional</t>
        </is>
      </c>
      <c r="I4" s="7" t="inlineStr"/>
    </row>
    <row r="5">
      <c r="A5" s="11" t="inlineStr">
        <is>
          <t>Pulverizador</t>
        </is>
      </c>
      <c r="B5" s="11" t="inlineStr">
        <is>
          <t>Jacto Uniport 3030</t>
        </is>
      </c>
      <c r="C5" s="3" t="n">
        <v>2021</v>
      </c>
      <c r="D5" s="12" t="n">
        <v>1850</v>
      </c>
      <c r="E5" s="13" t="n">
        <v>45627</v>
      </c>
      <c r="F5" s="13" t="n">
        <v>45717</v>
      </c>
      <c r="G5" s="6" t="n">
        <v>2200</v>
      </c>
      <c r="H5" s="11" t="inlineStr">
        <is>
          <t>Operacional</t>
        </is>
      </c>
      <c r="I5" s="7" t="inlineStr"/>
    </row>
    <row r="6">
      <c r="A6" s="11" t="inlineStr">
        <is>
          <t>Plantadeira</t>
        </is>
      </c>
      <c r="B6" s="11" t="inlineStr">
        <is>
          <t>Semeato PSE 13</t>
        </is>
      </c>
      <c r="C6" s="3" t="n">
        <v>2018</v>
      </c>
      <c r="D6" s="12" t="n">
        <v>4200</v>
      </c>
      <c r="E6" s="13" t="n">
        <v>45545</v>
      </c>
      <c r="F6" s="13" t="n">
        <v>45910</v>
      </c>
      <c r="G6" s="6" t="n">
        <v>4100</v>
      </c>
      <c r="H6" s="11" t="inlineStr">
        <is>
          <t>Operacional</t>
        </is>
      </c>
      <c r="I6" s="7" t="inlineStr">
        <is>
          <t>Calibrar discos</t>
        </is>
      </c>
    </row>
    <row r="7">
      <c r="A7" s="11" t="inlineStr">
        <is>
          <t>Trator Secundário</t>
        </is>
      </c>
      <c r="B7" s="11" t="inlineStr">
        <is>
          <t>Massey Ferguson 4283</t>
        </is>
      </c>
      <c r="C7" s="3" t="n">
        <v>2017</v>
      </c>
      <c r="D7" s="12" t="n">
        <v>5800</v>
      </c>
      <c r="E7" s="13" t="n">
        <v>45631</v>
      </c>
      <c r="F7" s="13" t="n">
        <v>45721</v>
      </c>
      <c r="G7" s="6" t="n">
        <v>2950</v>
      </c>
      <c r="H7" s="11" t="inlineStr">
        <is>
          <t>Operacional</t>
        </is>
      </c>
      <c r="I7" s="7" t="inlineStr"/>
    </row>
    <row r="8">
      <c r="A8" s="11" t="inlineStr">
        <is>
          <t>Carreta Graneleira</t>
        </is>
      </c>
      <c r="B8" s="11" t="inlineStr">
        <is>
          <t>Metasa CG 15000</t>
        </is>
      </c>
      <c r="C8" s="3" t="n">
        <v>2022</v>
      </c>
      <c r="D8" s="12" t="n">
        <v>0</v>
      </c>
      <c r="E8" s="13" t="n">
        <v>45444</v>
      </c>
      <c r="F8" s="13" t="n">
        <v>45809</v>
      </c>
      <c r="G8" s="6" t="n">
        <v>850</v>
      </c>
      <c r="H8" s="11" t="inlineStr">
        <is>
          <t>Boa</t>
        </is>
      </c>
      <c r="I8" s="7" t="inlineStr">
        <is>
          <t>Pneus novos</t>
        </is>
      </c>
    </row>
    <row r="9">
      <c r="A9" s="11" t="inlineStr">
        <is>
          <t>Grade Aradora</t>
        </is>
      </c>
      <c r="B9" s="11" t="inlineStr">
        <is>
          <t>Baldan GAICR 32</t>
        </is>
      </c>
      <c r="C9" s="3" t="n">
        <v>2019</v>
      </c>
      <c r="D9" s="12" t="n">
        <v>0</v>
      </c>
      <c r="E9" s="13" t="n">
        <v>45597</v>
      </c>
      <c r="F9" s="13" t="n">
        <v>45962</v>
      </c>
      <c r="G9" s="6" t="n">
        <v>1200</v>
      </c>
      <c r="H9" s="11" t="inlineStr">
        <is>
          <t>Operacional</t>
        </is>
      </c>
      <c r="I9" s="7" t="inlineStr"/>
    </row>
    <row r="10">
      <c r="A10" s="11" t="inlineStr">
        <is>
          <t>Distribuidor Calcário</t>
        </is>
      </c>
      <c r="B10" s="11" t="inlineStr">
        <is>
          <t>Stara Hércules 10000</t>
        </is>
      </c>
      <c r="C10" s="3" t="n">
        <v>2020</v>
      </c>
      <c r="D10" s="12" t="n">
        <v>890</v>
      </c>
      <c r="E10" s="13" t="n">
        <v>45580</v>
      </c>
      <c r="F10" s="13" t="n">
        <v>45762</v>
      </c>
      <c r="G10" s="6" t="n">
        <v>1800</v>
      </c>
      <c r="H10" s="11" t="inlineStr">
        <is>
          <t>Operacional</t>
        </is>
      </c>
      <c r="I10" s="7" t="inlineStr"/>
    </row>
    <row r="11">
      <c r="A11" s="8" t="inlineStr">
        <is>
          <t>TOTAL MANUTENÇÕES</t>
        </is>
      </c>
      <c r="B11" s="8" t="n"/>
      <c r="C11" s="8" t="n"/>
      <c r="D11" s="8" t="n"/>
      <c r="E11" s="8" t="n"/>
      <c r="F11" s="8" t="n"/>
      <c r="G11" s="10">
        <f>SUM(G3:G10)</f>
        <v/>
      </c>
      <c r="H11" s="8" t="n"/>
      <c r="I11" s="8" t="n"/>
    </row>
  </sheetData>
  <mergeCells count="1">
    <mergeCell ref="A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13" customWidth="1" min="1" max="1"/>
    <col width="18" customWidth="1" min="2" max="2"/>
    <col width="12" customWidth="1" min="3" max="3"/>
    <col width="13" customWidth="1" min="4" max="4"/>
    <col width="12" customWidth="1" min="5" max="5"/>
    <col width="15" customWidth="1" min="6" max="6"/>
    <col width="18" customWidth="1" min="7" max="7"/>
    <col width="30" customWidth="1" min="8" max="8"/>
  </cols>
  <sheetData>
    <row r="1" ht="25" customHeight="1">
      <c r="A1" s="1" t="inlineStr">
        <is>
          <t>CONTROLE DE RECEITAS E VENDAS</t>
        </is>
      </c>
    </row>
    <row r="2">
      <c r="A2" s="2" t="inlineStr">
        <is>
          <t>Data Venda</t>
        </is>
      </c>
      <c r="B2" s="2" t="inlineStr">
        <is>
          <t>Produto</t>
        </is>
      </c>
      <c r="C2" s="2" t="inlineStr">
        <is>
          <t>Talhão</t>
        </is>
      </c>
      <c r="D2" s="2" t="inlineStr">
        <is>
          <t>Quantidade</t>
        </is>
      </c>
      <c r="E2" s="2" t="inlineStr">
        <is>
          <t>Unidade</t>
        </is>
      </c>
      <c r="F2" s="2" t="inlineStr">
        <is>
          <t>Preço Unit. (R$)</t>
        </is>
      </c>
      <c r="G2" s="2" t="inlineStr">
        <is>
          <t>Valor Total (R$)</t>
        </is>
      </c>
      <c r="H2" s="2" t="inlineStr">
        <is>
          <t>Cliente</t>
        </is>
      </c>
    </row>
    <row r="3">
      <c r="A3" s="5" t="n">
        <v>45616</v>
      </c>
      <c r="B3" s="11" t="inlineStr">
        <is>
          <t>Soja em Grão</t>
        </is>
      </c>
      <c r="C3" s="11" t="inlineStr">
        <is>
          <t>T-01</t>
        </is>
      </c>
      <c r="D3" s="14" t="n">
        <v>85000</v>
      </c>
      <c r="E3" s="11" t="inlineStr">
        <is>
          <t>kg</t>
        </is>
      </c>
      <c r="F3" s="6" t="n">
        <v>1.85</v>
      </c>
      <c r="G3" s="6">
        <f>D3*F3</f>
        <v/>
      </c>
      <c r="H3" s="11" t="inlineStr">
        <is>
          <t>Cooperativa Agrícola Central</t>
        </is>
      </c>
    </row>
    <row r="4">
      <c r="A4" s="5" t="n">
        <v>45621</v>
      </c>
      <c r="B4" s="11" t="inlineStr">
        <is>
          <t>Milho em Grão</t>
        </is>
      </c>
      <c r="C4" s="11" t="inlineStr">
        <is>
          <t>T-02</t>
        </is>
      </c>
      <c r="D4" s="14" t="n">
        <v>125000</v>
      </c>
      <c r="E4" s="11" t="inlineStr">
        <is>
          <t>kg</t>
        </is>
      </c>
      <c r="F4" s="6" t="n">
        <v>0.68</v>
      </c>
      <c r="G4" s="6">
        <f>D4*F4</f>
        <v/>
      </c>
      <c r="H4" s="11" t="inlineStr">
        <is>
          <t>Moinho Santa Clara</t>
        </is>
      </c>
    </row>
    <row r="5">
      <c r="A5" s="5" t="n">
        <v>45631</v>
      </c>
      <c r="B5" s="11" t="inlineStr">
        <is>
          <t>Soja em Grão</t>
        </is>
      </c>
      <c r="C5" s="11" t="inlineStr">
        <is>
          <t>T-07</t>
        </is>
      </c>
      <c r="D5" s="14" t="n">
        <v>95000</v>
      </c>
      <c r="E5" s="11" t="inlineStr">
        <is>
          <t>kg</t>
        </is>
      </c>
      <c r="F5" s="6" t="n">
        <v>1.92</v>
      </c>
      <c r="G5" s="6">
        <f>D5*F5</f>
        <v/>
      </c>
      <c r="H5" s="11" t="inlineStr">
        <is>
          <t>Exportadora Grãos Brasil</t>
        </is>
      </c>
    </row>
    <row r="6">
      <c r="A6" s="5" t="n">
        <v>45636</v>
      </c>
      <c r="B6" s="11" t="inlineStr">
        <is>
          <t>Feijão Carioca</t>
        </is>
      </c>
      <c r="C6" s="11" t="inlineStr">
        <is>
          <t>T-04</t>
        </is>
      </c>
      <c r="D6" s="14" t="n">
        <v>18500</v>
      </c>
      <c r="E6" s="11" t="inlineStr">
        <is>
          <t>kg</t>
        </is>
      </c>
      <c r="F6" s="6" t="n">
        <v>4.5</v>
      </c>
      <c r="G6" s="6">
        <f>D6*F6</f>
        <v/>
      </c>
      <c r="H6" s="11" t="inlineStr">
        <is>
          <t>Atacadista Alimentos Bom Preço</t>
        </is>
      </c>
    </row>
    <row r="7">
      <c r="A7" s="5" t="n">
        <v>45644</v>
      </c>
      <c r="B7" s="11" t="inlineStr">
        <is>
          <t>Algodão em Pluma</t>
        </is>
      </c>
      <c r="C7" s="11" t="inlineStr">
        <is>
          <t>T-05</t>
        </is>
      </c>
      <c r="D7" s="14" t="n">
        <v>42000</v>
      </c>
      <c r="E7" s="11" t="inlineStr">
        <is>
          <t>kg</t>
        </is>
      </c>
      <c r="F7" s="6" t="n">
        <v>7.2</v>
      </c>
      <c r="G7" s="6">
        <f>D7*F7</f>
        <v/>
      </c>
      <c r="H7" s="11" t="inlineStr">
        <is>
          <t>Fiação Industrial Paulista</t>
        </is>
      </c>
    </row>
    <row r="8">
      <c r="A8" s="8" t="inlineStr">
        <is>
          <t>TOTAL RECEITAS</t>
        </is>
      </c>
      <c r="B8" s="8" t="n"/>
      <c r="C8" s="8" t="n"/>
      <c r="D8" s="8" t="n"/>
      <c r="E8" s="8" t="n"/>
      <c r="F8" s="8" t="n"/>
      <c r="G8" s="10">
        <f>SUM(G3:G7)</f>
        <v/>
      </c>
      <c r="H8" s="8" t="n"/>
    </row>
  </sheetData>
  <mergeCells count="1"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  <col width="15" customWidth="1" min="3" max="3"/>
  </cols>
  <sheetData>
    <row r="1" ht="30" customHeight="1">
      <c r="A1" s="15" t="inlineStr">
        <is>
          <t>DASHBOARD - VISÃO GERAL DA FAZENDA</t>
        </is>
      </c>
    </row>
    <row r="3">
      <c r="A3" s="16" t="inlineStr">
        <is>
          <t>ÁREA TOTAL CULTIVADA</t>
        </is>
      </c>
      <c r="B3" s="17">
        <f>SUM('Plantio e Colheita'!C3:C10)</f>
        <v/>
      </c>
      <c r="C3" s="18" t="inlineStr">
        <is>
          <t>hectares</t>
        </is>
      </c>
    </row>
    <row r="5">
      <c r="A5" s="16" t="inlineStr">
        <is>
          <t>INVESTIMENTO TOTAL EM CULTIVO</t>
        </is>
      </c>
      <c r="B5" s="19">
        <f>SUM('Plantio e Colheita'!H3:H10)</f>
        <v/>
      </c>
      <c r="C5" s="18" t="inlineStr">
        <is>
          <t>reais</t>
        </is>
      </c>
    </row>
    <row r="7">
      <c r="A7" s="16" t="inlineStr">
        <is>
          <t>VALOR TOTAL EM ESTOQUE</t>
        </is>
      </c>
      <c r="B7" s="19">
        <f>'Controle de Insumos'!G12</f>
        <v/>
      </c>
      <c r="C7" s="18" t="inlineStr">
        <is>
          <t>reais</t>
        </is>
      </c>
    </row>
    <row r="9">
      <c r="A9" s="16" t="inlineStr">
        <is>
          <t>DESPESAS OPERACIONAIS</t>
        </is>
      </c>
      <c r="B9" s="20">
        <f>'Despesas Operacionais'!F13</f>
        <v/>
      </c>
      <c r="C9" s="18" t="inlineStr">
        <is>
          <t>reais</t>
        </is>
      </c>
    </row>
    <row r="11">
      <c r="A11" s="16" t="inlineStr">
        <is>
          <t>RECEITAS TOTAIS</t>
        </is>
      </c>
      <c r="B11" s="21">
        <f>Receitas!G8</f>
        <v/>
      </c>
      <c r="C11" s="18" t="inlineStr">
        <is>
          <t>reais</t>
        </is>
      </c>
    </row>
    <row r="13">
      <c r="A13" s="16" t="inlineStr">
        <is>
          <t>RESULTADO (RECEITAS - DESPESAS)</t>
        </is>
      </c>
      <c r="B13" s="22">
        <f>B11-B9</f>
        <v/>
      </c>
      <c r="C13" s="18" t="inlineStr">
        <is>
          <t>reais</t>
        </is>
      </c>
    </row>
    <row r="15">
      <c r="A15" s="16" t="inlineStr">
        <is>
          <t>CUSTO MANUTENÇÕES MÁQUINAS</t>
        </is>
      </c>
      <c r="B15" s="19">
        <f>'Máquinas e Equipamentos'!G11</f>
        <v/>
      </c>
      <c r="C15" s="18" t="inlineStr">
        <is>
          <t>reais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40" customWidth="1" min="3" max="3"/>
    <col width="30" customWidth="1" min="4" max="4"/>
  </cols>
  <sheetData>
    <row r="1" ht="25" customHeight="1">
      <c r="A1" s="1" t="inlineStr">
        <is>
          <t>INSTRUÇÕES DE USO - PLANILHA DE GESTÃO AGRÍCOLA</t>
        </is>
      </c>
    </row>
    <row r="2">
      <c r="A2" s="23" t="inlineStr"/>
      <c r="B2" s="23" t="inlineStr"/>
      <c r="C2" s="23" t="inlineStr"/>
      <c r="D2" s="23" t="inlineStr"/>
    </row>
    <row r="3">
      <c r="A3" s="2" t="inlineStr">
        <is>
          <t>ABA</t>
        </is>
      </c>
      <c r="B3" s="2" t="inlineStr">
        <is>
          <t>FUNÇÃO</t>
        </is>
      </c>
      <c r="C3" s="2" t="inlineStr">
        <is>
          <t>COMO USAR</t>
        </is>
      </c>
      <c r="D3" s="2" t="inlineStr">
        <is>
          <t>DICA</t>
        </is>
      </c>
    </row>
    <row r="4">
      <c r="A4" s="24" t="inlineStr">
        <is>
          <t>Plantio e Colheita</t>
        </is>
      </c>
      <c r="B4" s="23" t="inlineStr">
        <is>
          <t>Controlar culturas plantadas</t>
        </is>
      </c>
      <c r="C4" s="23" t="inlineStr">
        <is>
          <t>Células AMARELAS = preencher manualmente (Status, Observações)</t>
        </is>
      </c>
      <c r="D4" s="23" t="inlineStr">
        <is>
          <t>Atualizar datas e status regularmente</t>
        </is>
      </c>
    </row>
    <row r="5">
      <c r="A5" s="23" t="inlineStr"/>
      <c r="B5" s="23" t="inlineStr"/>
      <c r="C5" s="23" t="inlineStr">
        <is>
          <t>Células BRANCAS = fórmulas automáticas (não mexer)</t>
        </is>
      </c>
      <c r="D5" s="23" t="inlineStr"/>
    </row>
    <row r="6">
      <c r="A6" s="24" t="inlineStr">
        <is>
          <t>Controle de Insumos</t>
        </is>
      </c>
      <c r="B6" s="23" t="inlineStr">
        <is>
          <t>Gerenciar estoque</t>
        </is>
      </c>
      <c r="C6" s="23" t="inlineStr">
        <is>
          <t>Atualizar Qtd. Estoque e Estoque Mínimo</t>
        </is>
      </c>
      <c r="D6" s="23" t="inlineStr">
        <is>
          <t>Coluna 'Ação' mostra automaticamente se precisa comprar</t>
        </is>
      </c>
    </row>
    <row r="7">
      <c r="A7" s="23" t="inlineStr"/>
      <c r="B7" s="23" t="inlineStr"/>
      <c r="C7" s="23" t="inlineStr">
        <is>
          <t>Adicionar novas linhas conforme necessário</t>
        </is>
      </c>
      <c r="D7" s="23" t="inlineStr"/>
    </row>
    <row r="8">
      <c r="A8" s="24" t="inlineStr">
        <is>
          <t>Despesas Operacionais</t>
        </is>
      </c>
      <c r="B8" s="23" t="inlineStr">
        <is>
          <t>Registrar todos gastos</t>
        </is>
      </c>
      <c r="C8" s="23" t="inlineStr">
        <is>
          <t>Adicionar nova linha para cada despesa</t>
        </is>
      </c>
      <c r="D8" s="23" t="inlineStr">
        <is>
          <t>Classificar corretamente por categoria</t>
        </is>
      </c>
    </row>
    <row r="9">
      <c r="A9" s="23" t="inlineStr"/>
      <c r="B9" s="23" t="inlineStr"/>
      <c r="C9" s="23" t="inlineStr">
        <is>
          <t>Total calcula automaticamente</t>
        </is>
      </c>
      <c r="D9" s="23" t="inlineStr"/>
    </row>
    <row r="10">
      <c r="A10" s="24" t="inlineStr">
        <is>
          <t>Máquinas e Equipamentos</t>
        </is>
      </c>
      <c r="B10" s="23" t="inlineStr">
        <is>
          <t>Controlar manutenções</t>
        </is>
      </c>
      <c r="C10" s="23" t="inlineStr">
        <is>
          <t>Atualizar horímetro e datas de manutenção</t>
        </is>
      </c>
      <c r="D10" s="23" t="inlineStr">
        <is>
          <t>Agendar manutenções preventivas</t>
        </is>
      </c>
    </row>
    <row r="11">
      <c r="A11" s="23" t="inlineStr"/>
      <c r="B11" s="23" t="inlineStr"/>
      <c r="C11" s="23" t="inlineStr"/>
      <c r="D11" s="23" t="inlineStr"/>
    </row>
    <row r="12">
      <c r="A12" s="24" t="inlineStr">
        <is>
          <t>Receitas</t>
        </is>
      </c>
      <c r="B12" s="23" t="inlineStr">
        <is>
          <t>Registrar vendas</t>
        </is>
      </c>
      <c r="C12" s="23" t="inlineStr">
        <is>
          <t>Adicionar cada venda em nova linha</t>
        </is>
      </c>
      <c r="D12" s="23" t="inlineStr">
        <is>
          <t>Preço unitário × Quantidade = Total automático</t>
        </is>
      </c>
    </row>
    <row r="13">
      <c r="A13" s="23" t="inlineStr"/>
      <c r="B13" s="23" t="inlineStr"/>
      <c r="C13" s="23" t="inlineStr"/>
      <c r="D13" s="23" t="inlineStr"/>
    </row>
    <row r="14">
      <c r="A14" s="24" t="inlineStr">
        <is>
          <t>Dashboard</t>
        </is>
      </c>
      <c r="B14" s="23" t="inlineStr">
        <is>
          <t>Visão geral financeira</t>
        </is>
      </c>
      <c r="C14" s="23" t="inlineStr">
        <is>
          <t>Atualiza automaticamente</t>
        </is>
      </c>
      <c r="D14" s="23" t="inlineStr">
        <is>
          <t>Consultar para tomar decisões</t>
        </is>
      </c>
    </row>
    <row r="15">
      <c r="A15" s="23" t="inlineStr"/>
      <c r="B15" s="23" t="inlineStr"/>
      <c r="C15" s="23" t="inlineStr"/>
      <c r="D15" s="23" t="inlineStr"/>
    </row>
    <row r="16">
      <c r="A16" s="24" t="inlineStr">
        <is>
          <t>CÉLULAS AMARELAS</t>
        </is>
      </c>
      <c r="B16" s="23" t="inlineStr">
        <is>
          <t>→</t>
        </is>
      </c>
      <c r="C16" s="23" t="inlineStr">
        <is>
          <t>São para você PREENCHER</t>
        </is>
      </c>
      <c r="D16" s="23" t="inlineStr"/>
    </row>
    <row r="17">
      <c r="A17" s="24" t="inlineStr">
        <is>
          <t>CÉLULAS BRANCAS</t>
        </is>
      </c>
      <c r="B17" s="23" t="inlineStr">
        <is>
          <t>→</t>
        </is>
      </c>
      <c r="C17" s="23" t="inlineStr">
        <is>
          <t>Têm FÓRMULAS (não apagar)</t>
        </is>
      </c>
      <c r="D17" s="23" t="inlineStr"/>
    </row>
    <row r="18">
      <c r="A18" s="23" t="inlineStr"/>
      <c r="B18" s="23" t="inlineStr"/>
      <c r="C18" s="23" t="inlineStr"/>
      <c r="D18" s="23" t="inlineStr"/>
    </row>
    <row r="19">
      <c r="A19" s="24" t="inlineStr">
        <is>
          <t>SUPORTE:</t>
        </is>
      </c>
      <c r="B19" s="23" t="inlineStr">
        <is>
          <t>Desenvolvido para facilitar gestão agrícola</t>
        </is>
      </c>
      <c r="C19" s="23" t="inlineStr"/>
      <c r="D19" s="23" t="inlineStr"/>
    </row>
    <row r="20">
      <c r="A20" s="23" t="inlineStr"/>
      <c r="B20" s="23" t="inlineStr">
        <is>
          <t>Mantenha backups regulares desta planilha</t>
        </is>
      </c>
      <c r="C20" s="23" t="inlineStr"/>
      <c r="D20" s="23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2026-02-06T01:02:09Z</dcterms:created>
  <dcterms:modified xmlns:dcterms="http://purl.org/dc/terms/" xmlns:xsi="http://www.w3.org/2001/XMLSchema-instance" xsi:type="dcterms:W3CDTF">2026-02-06T01:02:09Z</dcterms:modified>
</cp:coreProperties>
</file>