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ens de Serviço" sheetId="1" state="visible" r:id="rId1"/>
    <sheet xmlns:r="http://schemas.openxmlformats.org/officeDocument/2006/relationships" name="Controle de Peças" sheetId="2" state="visible" r:id="rId2"/>
    <sheet xmlns:r="http://schemas.openxmlformats.org/officeDocument/2006/relationships" name="Cadastro de Serviços" sheetId="3" state="visible" r:id="rId3"/>
    <sheet xmlns:r="http://schemas.openxmlformats.org/officeDocument/2006/relationships" name="Cadastro de Clientes" sheetId="4" state="visible" r:id="rId4"/>
    <sheet xmlns:r="http://schemas.openxmlformats.org/officeDocument/2006/relationships" name="Financeiro" sheetId="5" state="visible" r:id="rId5"/>
    <sheet xmlns:r="http://schemas.openxmlformats.org/officeDocument/2006/relationships" name="Instruçõ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2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color rgb="00059669"/>
    </font>
    <font>
      <color rgb="00DC2626"/>
    </font>
    <font>
      <b val="1"/>
      <color rgb="00059669"/>
    </font>
    <font>
      <b val="1"/>
      <color rgb="00DC2626"/>
    </font>
    <font>
      <b val="1"/>
      <sz val="12"/>
    </font>
    <font>
      <b val="1"/>
      <color rgb="001E3A8A"/>
      <sz val="16"/>
    </font>
    <font>
      <b val="1"/>
      <color rgb="001E3A8A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93C5FD"/>
        <bgColor rgb="0093C5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3" borderId="0" applyAlignment="1" pivotButton="0" quotePrefix="0" xfId="0">
      <alignment horizontal="right"/>
    </xf>
    <xf numFmtId="164" fontId="3" fillId="3" borderId="1" pivotButton="0" quotePrefix="0" xfId="0"/>
    <xf numFmtId="0" fontId="0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/>
    </xf>
    <xf numFmtId="164" fontId="6" fillId="3" borderId="1" pivotButton="0" quotePrefix="0" xfId="0"/>
    <xf numFmtId="164" fontId="7" fillId="3" borderId="1" pivotButton="0" quotePrefix="0" xfId="0"/>
    <xf numFmtId="0" fontId="8" fillId="0" borderId="0" applyAlignment="1" pivotButton="0" quotePrefix="0" xfId="0">
      <alignment horizontal="right"/>
    </xf>
    <xf numFmtId="164" fontId="8" fillId="4" borderId="1" pivotButton="0" quotePrefix="0" xfId="0"/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0" customWidth="1" min="3" max="3"/>
    <col width="18" customWidth="1" min="4" max="4"/>
    <col width="22" customWidth="1" min="5" max="5"/>
    <col width="12" customWidth="1" min="6" max="6"/>
    <col width="28" customWidth="1" min="7" max="7"/>
    <col width="20" customWidth="1" min="8" max="8"/>
    <col width="18" customWidth="1" min="9" max="9"/>
    <col width="14" customWidth="1" min="10" max="10"/>
    <col width="14" customWidth="1" min="11" max="11"/>
  </cols>
  <sheetData>
    <row r="1">
      <c r="A1" s="1" t="inlineStr">
        <is>
          <t>OFICINA MECÂNICA - CONTROLE DE ORDENS DE SERVIÇO</t>
        </is>
      </c>
    </row>
    <row r="3">
      <c r="A3" s="2" t="inlineStr">
        <is>
          <t>Nº OS</t>
        </is>
      </c>
      <c r="B3" s="2" t="inlineStr">
        <is>
          <t>Data Entrada</t>
        </is>
      </c>
      <c r="C3" s="2" t="inlineStr">
        <is>
          <t>Cliente</t>
        </is>
      </c>
      <c r="D3" s="2" t="inlineStr">
        <is>
          <t>Telefone</t>
        </is>
      </c>
      <c r="E3" s="2" t="inlineStr">
        <is>
          <t>Veículo</t>
        </is>
      </c>
      <c r="F3" s="2" t="inlineStr">
        <is>
          <t>Placa</t>
        </is>
      </c>
      <c r="G3" s="2" t="inlineStr">
        <is>
          <t>Serviço</t>
        </is>
      </c>
      <c r="H3" s="2" t="inlineStr">
        <is>
          <t>Mecânico</t>
        </is>
      </c>
      <c r="I3" s="2" t="inlineStr">
        <is>
          <t>Status</t>
        </is>
      </c>
      <c r="J3" s="2" t="inlineStr">
        <is>
          <t>Valor Total</t>
        </is>
      </c>
      <c r="K3" s="2" t="inlineStr">
        <is>
          <t>Data Saída</t>
        </is>
      </c>
    </row>
    <row r="4">
      <c r="A4" s="3" t="n">
        <v>1001</v>
      </c>
      <c r="B4" s="3" t="inlineStr">
        <is>
          <t>25/01/2026</t>
        </is>
      </c>
      <c r="C4" s="3" t="inlineStr">
        <is>
          <t>Maria Silva</t>
        </is>
      </c>
      <c r="D4" s="3" t="inlineStr">
        <is>
          <t>(11) 98765-4321</t>
        </is>
      </c>
      <c r="E4" s="3" t="inlineStr">
        <is>
          <t>Fiat Uno 2015</t>
        </is>
      </c>
      <c r="F4" s="3" t="inlineStr">
        <is>
          <t>ABC-1234</t>
        </is>
      </c>
      <c r="G4" s="3" t="inlineStr">
        <is>
          <t>Troca de óleo e filtro</t>
        </is>
      </c>
      <c r="H4" s="3" t="inlineStr">
        <is>
          <t>José da Silva</t>
        </is>
      </c>
      <c r="I4" s="3" t="inlineStr">
        <is>
          <t>Concluído</t>
        </is>
      </c>
      <c r="J4" s="4" t="n">
        <v>1489</v>
      </c>
      <c r="K4" s="3" t="inlineStr">
        <is>
          <t>02/02/2026</t>
        </is>
      </c>
    </row>
    <row r="5">
      <c r="A5" s="3" t="n">
        <v>1002</v>
      </c>
      <c r="B5" s="3" t="inlineStr">
        <is>
          <t>03/02/2026</t>
        </is>
      </c>
      <c r="C5" s="3" t="inlineStr">
        <is>
          <t>João Santos</t>
        </is>
      </c>
      <c r="D5" s="3" t="inlineStr">
        <is>
          <t>(11) 97654-3210</t>
        </is>
      </c>
      <c r="E5" s="3" t="inlineStr">
        <is>
          <t>VW Gol 2018</t>
        </is>
      </c>
      <c r="F5" s="3" t="inlineStr">
        <is>
          <t>DEF-5678</t>
        </is>
      </c>
      <c r="G5" s="3" t="inlineStr">
        <is>
          <t>Revisão completa</t>
        </is>
      </c>
      <c r="H5" s="3" t="inlineStr">
        <is>
          <t>Antonio Carlos</t>
        </is>
      </c>
      <c r="I5" s="3" t="inlineStr">
        <is>
          <t>Concluído</t>
        </is>
      </c>
      <c r="J5" s="4" t="n">
        <v>422</v>
      </c>
      <c r="K5" s="3" t="inlineStr">
        <is>
          <t>02/02/2026</t>
        </is>
      </c>
    </row>
    <row r="6">
      <c r="A6" s="3" t="n">
        <v>1003</v>
      </c>
      <c r="B6" s="3" t="inlineStr">
        <is>
          <t>22/01/2026</t>
        </is>
      </c>
      <c r="C6" s="3" t="inlineStr">
        <is>
          <t>Ana Costa</t>
        </is>
      </c>
      <c r="D6" s="3" t="inlineStr">
        <is>
          <t>(11) 96543-2109</t>
        </is>
      </c>
      <c r="E6" s="3" t="inlineStr">
        <is>
          <t>Chevrolet Onix 2020</t>
        </is>
      </c>
      <c r="F6" s="3" t="inlineStr">
        <is>
          <t>GHI-9012</t>
        </is>
      </c>
      <c r="G6" s="3" t="inlineStr">
        <is>
          <t>Alinhamento e balanceamento</t>
        </is>
      </c>
      <c r="H6" s="3" t="inlineStr">
        <is>
          <t>Antonio Carlos</t>
        </is>
      </c>
      <c r="I6" s="3" t="inlineStr">
        <is>
          <t>Em andamento</t>
        </is>
      </c>
      <c r="J6" s="4" t="n">
        <v>1928</v>
      </c>
      <c r="K6" s="3" t="inlineStr">
        <is>
          <t>-</t>
        </is>
      </c>
    </row>
    <row r="7">
      <c r="A7" s="3" t="n">
        <v>1004</v>
      </c>
      <c r="B7" s="3" t="inlineStr">
        <is>
          <t>02/02/2026</t>
        </is>
      </c>
      <c r="C7" s="3" t="inlineStr">
        <is>
          <t>Pedro Oliveira</t>
        </is>
      </c>
      <c r="D7" s="3" t="inlineStr">
        <is>
          <t>(11) 95432-1098</t>
        </is>
      </c>
      <c r="E7" s="3" t="inlineStr">
        <is>
          <t>Honda Civic 2019</t>
        </is>
      </c>
      <c r="F7" s="3" t="inlineStr">
        <is>
          <t>JKL-3456</t>
        </is>
      </c>
      <c r="G7" s="3" t="inlineStr">
        <is>
          <t>Troca de pastilhas de freio</t>
        </is>
      </c>
      <c r="H7" s="3" t="inlineStr">
        <is>
          <t>Marcos Pereira</t>
        </is>
      </c>
      <c r="I7" s="3" t="inlineStr">
        <is>
          <t>Aguardando peças</t>
        </is>
      </c>
      <c r="J7" s="4" t="n">
        <v>2324</v>
      </c>
      <c r="K7" s="3" t="inlineStr">
        <is>
          <t>-</t>
        </is>
      </c>
    </row>
    <row r="8">
      <c r="A8" s="3" t="n">
        <v>1005</v>
      </c>
      <c r="B8" s="3" t="inlineStr">
        <is>
          <t>24/01/2026</t>
        </is>
      </c>
      <c r="C8" s="3" t="inlineStr">
        <is>
          <t>Carla Ferreira</t>
        </is>
      </c>
      <c r="D8" s="3" t="inlineStr">
        <is>
          <t>(11) 94321-0987</t>
        </is>
      </c>
      <c r="E8" s="3" t="inlineStr">
        <is>
          <t>Toyota Corolla 2021</t>
        </is>
      </c>
      <c r="F8" s="3" t="inlineStr">
        <is>
          <t>MNO-7890</t>
        </is>
      </c>
      <c r="G8" s="3" t="inlineStr">
        <is>
          <t>Reparo no motor</t>
        </is>
      </c>
      <c r="H8" s="3" t="inlineStr">
        <is>
          <t>Marcos Pereira</t>
        </is>
      </c>
      <c r="I8" s="3" t="inlineStr">
        <is>
          <t>Concluído</t>
        </is>
      </c>
      <c r="J8" s="4" t="n">
        <v>1298</v>
      </c>
      <c r="K8" s="3" t="inlineStr">
        <is>
          <t>04/02/2026</t>
        </is>
      </c>
    </row>
    <row r="9">
      <c r="A9" s="3" t="n">
        <v>1006</v>
      </c>
      <c r="B9" s="3" t="inlineStr">
        <is>
          <t>30/01/2026</t>
        </is>
      </c>
      <c r="C9" s="3" t="inlineStr">
        <is>
          <t>Roberto Almeida</t>
        </is>
      </c>
      <c r="D9" s="3" t="inlineStr">
        <is>
          <t>(11) 93210-9876</t>
        </is>
      </c>
      <c r="E9" s="3" t="inlineStr">
        <is>
          <t>Hyundai HB20 2017</t>
        </is>
      </c>
      <c r="F9" s="3" t="inlineStr">
        <is>
          <t>PQR-1357</t>
        </is>
      </c>
      <c r="G9" s="3" t="inlineStr">
        <is>
          <t>Troca de correia dentada</t>
        </is>
      </c>
      <c r="H9" s="3" t="inlineStr">
        <is>
          <t>Ricardo Santos</t>
        </is>
      </c>
      <c r="I9" s="3" t="inlineStr">
        <is>
          <t>Em andamento</t>
        </is>
      </c>
      <c r="J9" s="4" t="n">
        <v>999</v>
      </c>
      <c r="K9" s="3" t="inlineStr">
        <is>
          <t>-</t>
        </is>
      </c>
    </row>
    <row r="10">
      <c r="A10" s="3" t="n">
        <v>1007</v>
      </c>
      <c r="B10" s="3" t="inlineStr">
        <is>
          <t>23/01/2026</t>
        </is>
      </c>
      <c r="C10" s="3" t="inlineStr">
        <is>
          <t>Juliana Souza</t>
        </is>
      </c>
      <c r="D10" s="3" t="inlineStr">
        <is>
          <t>(11) 92109-8765</t>
        </is>
      </c>
      <c r="E10" s="3" t="inlineStr">
        <is>
          <t>Ford Ka 2016</t>
        </is>
      </c>
      <c r="F10" s="3" t="inlineStr">
        <is>
          <t>STU-2468</t>
        </is>
      </c>
      <c r="G10" s="3" t="inlineStr">
        <is>
          <t>Sistema elétrico</t>
        </is>
      </c>
      <c r="H10" s="3" t="inlineStr">
        <is>
          <t>Antonio Carlos</t>
        </is>
      </c>
      <c r="I10" s="3" t="inlineStr">
        <is>
          <t>Concluído</t>
        </is>
      </c>
      <c r="J10" s="4" t="n">
        <v>1200</v>
      </c>
      <c r="K10" s="3" t="inlineStr">
        <is>
          <t>03/02/2026</t>
        </is>
      </c>
    </row>
    <row r="11">
      <c r="A11" s="3" t="n">
        <v>1008</v>
      </c>
      <c r="B11" s="3" t="inlineStr">
        <is>
          <t>01/02/2026</t>
        </is>
      </c>
      <c r="C11" s="3" t="inlineStr">
        <is>
          <t>Fernando Lima</t>
        </is>
      </c>
      <c r="D11" s="3" t="inlineStr">
        <is>
          <t>(11) 91098-7654</t>
        </is>
      </c>
      <c r="E11" s="3" t="inlineStr">
        <is>
          <t>Renault Sandero 2019</t>
        </is>
      </c>
      <c r="F11" s="3" t="inlineStr">
        <is>
          <t>VWX-9753</t>
        </is>
      </c>
      <c r="G11" s="3" t="inlineStr">
        <is>
          <t>Suspensão dianteira</t>
        </is>
      </c>
      <c r="H11" s="3" t="inlineStr">
        <is>
          <t>Marcos Pereira</t>
        </is>
      </c>
      <c r="I11" s="3" t="inlineStr">
        <is>
          <t>Em andamento</t>
        </is>
      </c>
      <c r="J11" s="4" t="n">
        <v>1832</v>
      </c>
      <c r="K11" s="3" t="inlineStr">
        <is>
          <t>-</t>
        </is>
      </c>
    </row>
    <row r="12">
      <c r="A12" s="3" t="n">
        <v>1009</v>
      </c>
      <c r="B12" s="3" t="inlineStr">
        <is>
          <t>02/02/2026</t>
        </is>
      </c>
      <c r="C12" s="3" t="inlineStr">
        <is>
          <t>Beatriz Rocha</t>
        </is>
      </c>
      <c r="D12" s="3" t="inlineStr">
        <is>
          <t>(11) 90987-6543</t>
        </is>
      </c>
      <c r="E12" s="3" t="inlineStr">
        <is>
          <t>Nissan Versa 2020</t>
        </is>
      </c>
      <c r="F12" s="3" t="inlineStr">
        <is>
          <t>YZA-8642</t>
        </is>
      </c>
      <c r="G12" s="3" t="inlineStr">
        <is>
          <t>Ar condicionado</t>
        </is>
      </c>
      <c r="H12" s="3" t="inlineStr">
        <is>
          <t>Ricardo Santos</t>
        </is>
      </c>
      <c r="I12" s="3" t="inlineStr">
        <is>
          <t>Concluído</t>
        </is>
      </c>
      <c r="J12" s="4" t="n">
        <v>304</v>
      </c>
      <c r="K12" s="3" t="inlineStr">
        <is>
          <t>03/02/2026</t>
        </is>
      </c>
    </row>
    <row r="13">
      <c r="A13" s="3" t="n">
        <v>1010</v>
      </c>
      <c r="B13" s="3" t="inlineStr">
        <is>
          <t>27/01/2026</t>
        </is>
      </c>
      <c r="C13" s="3" t="inlineStr">
        <is>
          <t>Carlos Mendes</t>
        </is>
      </c>
      <c r="D13" s="3" t="inlineStr">
        <is>
          <t>(11) 99876-5432</t>
        </is>
      </c>
      <c r="E13" s="3" t="inlineStr">
        <is>
          <t>Jeep Renegade 2021</t>
        </is>
      </c>
      <c r="F13" s="3" t="inlineStr">
        <is>
          <t>BCD-1975</t>
        </is>
      </c>
      <c r="G13" s="3" t="inlineStr">
        <is>
          <t>Injeção eletrônica</t>
        </is>
      </c>
      <c r="H13" s="3" t="inlineStr">
        <is>
          <t>Ricardo Santos</t>
        </is>
      </c>
      <c r="I13" s="3" t="inlineStr">
        <is>
          <t>Aguardando peças</t>
        </is>
      </c>
      <c r="J13" s="4" t="n">
        <v>1408</v>
      </c>
      <c r="K13" s="3" t="inlineStr">
        <is>
          <t>-</t>
        </is>
      </c>
    </row>
    <row r="14">
      <c r="I14" s="5" t="inlineStr">
        <is>
          <t>TOTAL:</t>
        </is>
      </c>
      <c r="J14" s="6">
        <f>SUM(J4:J13)</f>
        <v/>
      </c>
    </row>
  </sheetData>
  <mergeCells count="1">
    <mergeCell ref="A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12" customWidth="1" min="3" max="3"/>
    <col width="16" customWidth="1" min="4" max="4"/>
    <col width="16" customWidth="1" min="5" max="5"/>
    <col width="16" customWidth="1" min="6" max="6"/>
    <col width="12" customWidth="1" min="7" max="7"/>
  </cols>
  <sheetData>
    <row r="1">
      <c r="A1" s="1" t="inlineStr">
        <is>
          <t>CONTROLE DE ESTOQUE - PEÇAS E MATERIAIS</t>
        </is>
      </c>
    </row>
    <row r="3">
      <c r="A3" s="2" t="inlineStr">
        <is>
          <t>Código</t>
        </is>
      </c>
      <c r="B3" s="2" t="inlineStr">
        <is>
          <t>Peça/Material</t>
        </is>
      </c>
      <c r="C3" s="2" t="inlineStr">
        <is>
          <t>Quantidade</t>
        </is>
      </c>
      <c r="D3" s="2" t="inlineStr">
        <is>
          <t>Estoque Mínimo</t>
        </is>
      </c>
      <c r="E3" s="2" t="inlineStr">
        <is>
          <t>Preço Unitário</t>
        </is>
      </c>
      <c r="F3" s="2" t="inlineStr">
        <is>
          <t>Valor Total</t>
        </is>
      </c>
      <c r="G3" s="2" t="inlineStr">
        <is>
          <t>Status</t>
        </is>
      </c>
    </row>
    <row r="4">
      <c r="A4" s="3" t="inlineStr">
        <is>
          <t>P001</t>
        </is>
      </c>
      <c r="B4" s="3" t="inlineStr">
        <is>
          <t>Óleo Motor 5W30</t>
        </is>
      </c>
      <c r="C4" s="3" t="n">
        <v>45</v>
      </c>
      <c r="D4" s="3" t="n">
        <v>20</v>
      </c>
      <c r="E4" s="4" t="n">
        <v>35.9</v>
      </c>
      <c r="F4" s="4">
        <f>C4*E4</f>
        <v/>
      </c>
      <c r="G4" s="3">
        <f>IF(C4&lt;=D4,"CRÍTICO","OK")</f>
        <v/>
      </c>
    </row>
    <row r="5">
      <c r="A5" s="3" t="inlineStr">
        <is>
          <t>P002</t>
        </is>
      </c>
      <c r="B5" s="3" t="inlineStr">
        <is>
          <t>Filtro de Óleo</t>
        </is>
      </c>
      <c r="C5" s="3" t="n">
        <v>32</v>
      </c>
      <c r="D5" s="3" t="n">
        <v>15</v>
      </c>
      <c r="E5" s="4" t="n">
        <v>28.5</v>
      </c>
      <c r="F5" s="4">
        <f>C5*E5</f>
        <v/>
      </c>
      <c r="G5" s="3">
        <f>IF(C5&lt;=D5,"CRÍTICO","OK")</f>
        <v/>
      </c>
    </row>
    <row r="6">
      <c r="A6" s="3" t="inlineStr">
        <is>
          <t>P003</t>
        </is>
      </c>
      <c r="B6" s="3" t="inlineStr">
        <is>
          <t>Filtro de Ar</t>
        </is>
      </c>
      <c r="C6" s="3" t="n">
        <v>28</v>
      </c>
      <c r="D6" s="3" t="n">
        <v>15</v>
      </c>
      <c r="E6" s="4" t="n">
        <v>42</v>
      </c>
      <c r="F6" s="4">
        <f>C6*E6</f>
        <v/>
      </c>
      <c r="G6" s="3">
        <f>IF(C6&lt;=D6,"CRÍTICO","OK")</f>
        <v/>
      </c>
    </row>
    <row r="7">
      <c r="A7" s="3" t="inlineStr">
        <is>
          <t>P004</t>
        </is>
      </c>
      <c r="B7" s="3" t="inlineStr">
        <is>
          <t>Pastilha de Freio Dianteira</t>
        </is>
      </c>
      <c r="C7" s="3" t="n">
        <v>18</v>
      </c>
      <c r="D7" s="3" t="n">
        <v>10</v>
      </c>
      <c r="E7" s="4" t="n">
        <v>120</v>
      </c>
      <c r="F7" s="4">
        <f>C7*E7</f>
        <v/>
      </c>
      <c r="G7" s="3">
        <f>IF(C7&lt;=D7,"CRÍTICO","OK")</f>
        <v/>
      </c>
    </row>
    <row r="8">
      <c r="A8" s="3" t="inlineStr">
        <is>
          <t>P005</t>
        </is>
      </c>
      <c r="B8" s="3" t="inlineStr">
        <is>
          <t>Pastilha de Freio Traseira</t>
        </is>
      </c>
      <c r="C8" s="3" t="n">
        <v>15</v>
      </c>
      <c r="D8" s="3" t="n">
        <v>10</v>
      </c>
      <c r="E8" s="4" t="n">
        <v>95</v>
      </c>
      <c r="F8" s="4">
        <f>C8*E8</f>
        <v/>
      </c>
      <c r="G8" s="3">
        <f>IF(C8&lt;=D8,"CRÍTICO","OK")</f>
        <v/>
      </c>
    </row>
    <row r="9">
      <c r="A9" s="3" t="inlineStr">
        <is>
          <t>P006</t>
        </is>
      </c>
      <c r="B9" s="3" t="inlineStr">
        <is>
          <t>Disco de Freio</t>
        </is>
      </c>
      <c r="C9" s="3" t="n">
        <v>12</v>
      </c>
      <c r="D9" s="3" t="n">
        <v>8</v>
      </c>
      <c r="E9" s="4" t="n">
        <v>180</v>
      </c>
      <c r="F9" s="4">
        <f>C9*E9</f>
        <v/>
      </c>
      <c r="G9" s="3">
        <f>IF(C9&lt;=D9,"CRÍTICO","OK")</f>
        <v/>
      </c>
    </row>
    <row r="10">
      <c r="A10" s="3" t="inlineStr">
        <is>
          <t>P007</t>
        </is>
      </c>
      <c r="B10" s="3" t="inlineStr">
        <is>
          <t>Correia Dentada</t>
        </is>
      </c>
      <c r="C10" s="3" t="n">
        <v>8</v>
      </c>
      <c r="D10" s="3" t="n">
        <v>5</v>
      </c>
      <c r="E10" s="4" t="n">
        <v>165</v>
      </c>
      <c r="F10" s="4">
        <f>C10*E10</f>
        <v/>
      </c>
      <c r="G10" s="3">
        <f>IF(C10&lt;=D10,"CRÍTICO","OK")</f>
        <v/>
      </c>
    </row>
    <row r="11">
      <c r="A11" s="3" t="inlineStr">
        <is>
          <t>P008</t>
        </is>
      </c>
      <c r="B11" s="3" t="inlineStr">
        <is>
          <t>Vela de Ignição</t>
        </is>
      </c>
      <c r="C11" s="3" t="n">
        <v>52</v>
      </c>
      <c r="D11" s="3" t="n">
        <v>25</v>
      </c>
      <c r="E11" s="4" t="n">
        <v>18.9</v>
      </c>
      <c r="F11" s="4">
        <f>C11*E11</f>
        <v/>
      </c>
      <c r="G11" s="3">
        <f>IF(C11&lt;=D11,"CRÍTICO","OK")</f>
        <v/>
      </c>
    </row>
    <row r="12">
      <c r="A12" s="3" t="inlineStr">
        <is>
          <t>P009</t>
        </is>
      </c>
      <c r="B12" s="3" t="inlineStr">
        <is>
          <t>Bateria 60Ah</t>
        </is>
      </c>
      <c r="C12" s="3" t="n">
        <v>6</v>
      </c>
      <c r="D12" s="3" t="n">
        <v>4</v>
      </c>
      <c r="E12" s="4" t="n">
        <v>380</v>
      </c>
      <c r="F12" s="4">
        <f>C12*E12</f>
        <v/>
      </c>
      <c r="G12" s="3">
        <f>IF(C12&lt;=D12,"CRÍTICO","OK")</f>
        <v/>
      </c>
    </row>
    <row r="13">
      <c r="A13" s="3" t="inlineStr">
        <is>
          <t>P010</t>
        </is>
      </c>
      <c r="B13" s="3" t="inlineStr">
        <is>
          <t>Amortecedor Dianteiro</t>
        </is>
      </c>
      <c r="C13" s="3" t="n">
        <v>10</v>
      </c>
      <c r="D13" s="3" t="n">
        <v>6</v>
      </c>
      <c r="E13" s="4" t="n">
        <v>285</v>
      </c>
      <c r="F13" s="4">
        <f>C13*E13</f>
        <v/>
      </c>
      <c r="G13" s="3">
        <f>IF(C13&lt;=D13,"CRÍTICO","OK")</f>
        <v/>
      </c>
    </row>
    <row r="14">
      <c r="A14" s="3" t="inlineStr">
        <is>
          <t>P011</t>
        </is>
      </c>
      <c r="B14" s="3" t="inlineStr">
        <is>
          <t>Pneu 175/70 R14</t>
        </is>
      </c>
      <c r="C14" s="3" t="n">
        <v>24</v>
      </c>
      <c r="D14" s="3" t="n">
        <v>12</v>
      </c>
      <c r="E14" s="4" t="n">
        <v>295</v>
      </c>
      <c r="F14" s="4">
        <f>C14*E14</f>
        <v/>
      </c>
      <c r="G14" s="3">
        <f>IF(C14&lt;=D14,"CRÍTICO","OK")</f>
        <v/>
      </c>
    </row>
    <row r="15">
      <c r="A15" s="3" t="inlineStr">
        <is>
          <t>P012</t>
        </is>
      </c>
      <c r="B15" s="3" t="inlineStr">
        <is>
          <t>Fluido de Freio</t>
        </is>
      </c>
      <c r="C15" s="3" t="n">
        <v>18</v>
      </c>
      <c r="D15" s="3" t="n">
        <v>10</v>
      </c>
      <c r="E15" s="4" t="n">
        <v>22.5</v>
      </c>
      <c r="F15" s="4">
        <f>C15*E15</f>
        <v/>
      </c>
      <c r="G15" s="3">
        <f>IF(C15&lt;=D15,"CRÍTICO","OK")</f>
        <v/>
      </c>
    </row>
    <row r="16">
      <c r="E16" s="5" t="inlineStr">
        <is>
          <t>TOTAL ESTOQUE:</t>
        </is>
      </c>
      <c r="F16" s="6">
        <f>SUM(F4:F15)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0" customWidth="1" min="1" max="1"/>
    <col width="32" customWidth="1" min="2" max="2"/>
    <col width="18" customWidth="1" min="3" max="3"/>
    <col width="18" customWidth="1" min="4" max="4"/>
    <col width="35" customWidth="1" min="5" max="5"/>
  </cols>
  <sheetData>
    <row r="1">
      <c r="A1" s="1" t="inlineStr">
        <is>
          <t>TABELA DE SERVIÇOS E PREÇOS</t>
        </is>
      </c>
    </row>
    <row r="3">
      <c r="A3" s="2" t="inlineStr">
        <is>
          <t>Código</t>
        </is>
      </c>
      <c r="B3" s="2" t="inlineStr">
        <is>
          <t>Descrição do Serviço</t>
        </is>
      </c>
      <c r="C3" s="2" t="inlineStr">
        <is>
          <t>Tempo Médio (h)</t>
        </is>
      </c>
      <c r="D3" s="2" t="inlineStr">
        <is>
          <t>Valor Mão de Obra</t>
        </is>
      </c>
      <c r="E3" s="2" t="inlineStr">
        <is>
          <t>Observações</t>
        </is>
      </c>
    </row>
    <row r="4">
      <c r="A4" s="3" t="inlineStr">
        <is>
          <t>S001</t>
        </is>
      </c>
      <c r="B4" s="3" t="inlineStr">
        <is>
          <t>Troca de Óleo e Filtro</t>
        </is>
      </c>
      <c r="C4" s="3" t="n">
        <v>0.5</v>
      </c>
      <c r="D4" s="4" t="n">
        <v>80</v>
      </c>
      <c r="E4" s="7" t="inlineStr">
        <is>
          <t>Inclui revisão de nível</t>
        </is>
      </c>
    </row>
    <row r="5">
      <c r="A5" s="3" t="inlineStr">
        <is>
          <t>S002</t>
        </is>
      </c>
      <c r="B5" s="3" t="inlineStr">
        <is>
          <t>Revisão Completa 10.000km</t>
        </is>
      </c>
      <c r="C5" s="3" t="n">
        <v>2</v>
      </c>
      <c r="D5" s="4" t="n">
        <v>250</v>
      </c>
      <c r="E5" s="7" t="inlineStr">
        <is>
          <t>Verificação geral do veículo</t>
        </is>
      </c>
    </row>
    <row r="6">
      <c r="A6" s="3" t="inlineStr">
        <is>
          <t>S003</t>
        </is>
      </c>
      <c r="B6" s="3" t="inlineStr">
        <is>
          <t>Alinhamento</t>
        </is>
      </c>
      <c r="C6" s="3" t="n">
        <v>1</v>
      </c>
      <c r="D6" s="4" t="n">
        <v>100</v>
      </c>
      <c r="E6" s="7" t="inlineStr">
        <is>
          <t>Balanceamento vendido separado</t>
        </is>
      </c>
    </row>
    <row r="7">
      <c r="A7" s="3" t="inlineStr">
        <is>
          <t>S004</t>
        </is>
      </c>
      <c r="B7" s="3" t="inlineStr">
        <is>
          <t>Balanceamento 4 Rodas</t>
        </is>
      </c>
      <c r="C7" s="3" t="n">
        <v>0.5</v>
      </c>
      <c r="D7" s="4" t="n">
        <v>80</v>
      </c>
      <c r="E7" s="7" t="inlineStr">
        <is>
          <t>Verificar pressão dos pneus</t>
        </is>
      </c>
    </row>
    <row r="8">
      <c r="A8" s="3" t="inlineStr">
        <is>
          <t>S005</t>
        </is>
      </c>
      <c r="B8" s="3" t="inlineStr">
        <is>
          <t>Troca Pastilhas Freio (diant.)</t>
        </is>
      </c>
      <c r="C8" s="3" t="n">
        <v>1.5</v>
      </c>
      <c r="D8" s="4" t="n">
        <v>150</v>
      </c>
      <c r="E8" s="7" t="inlineStr">
        <is>
          <t>Verificar disco</t>
        </is>
      </c>
    </row>
    <row r="9">
      <c r="A9" s="3" t="inlineStr">
        <is>
          <t>S006</t>
        </is>
      </c>
      <c r="B9" s="3" t="inlineStr">
        <is>
          <t>Troca Disco de Freio</t>
        </is>
      </c>
      <c r="C9" s="3" t="n">
        <v>2</v>
      </c>
      <c r="D9" s="4" t="n">
        <v>200</v>
      </c>
      <c r="E9" s="7" t="inlineStr">
        <is>
          <t>Dianteiro ou traseiro</t>
        </is>
      </c>
    </row>
    <row r="10">
      <c r="A10" s="3" t="inlineStr">
        <is>
          <t>S007</t>
        </is>
      </c>
      <c r="B10" s="3" t="inlineStr">
        <is>
          <t>Troca Correia Dentada</t>
        </is>
      </c>
      <c r="C10" s="3" t="n">
        <v>3</v>
      </c>
      <c r="D10" s="4" t="n">
        <v>350</v>
      </c>
      <c r="E10" s="7" t="inlineStr">
        <is>
          <t>Verificar tensor e bomba</t>
        </is>
      </c>
    </row>
    <row r="11">
      <c r="A11" s="3" t="inlineStr">
        <is>
          <t>S008</t>
        </is>
      </c>
      <c r="B11" s="3" t="inlineStr">
        <is>
          <t>Diagnóstico Eletrônico</t>
        </is>
      </c>
      <c r="C11" s="3" t="n">
        <v>1</v>
      </c>
      <c r="D11" s="4" t="n">
        <v>120</v>
      </c>
      <c r="E11" s="7" t="inlineStr">
        <is>
          <t>Scanner automotivo</t>
        </is>
      </c>
    </row>
    <row r="12">
      <c r="A12" s="3" t="inlineStr">
        <is>
          <t>S009</t>
        </is>
      </c>
      <c r="B12" s="3" t="inlineStr">
        <is>
          <t>Limpeza Bicos Injetores</t>
        </is>
      </c>
      <c r="C12" s="3" t="n">
        <v>2</v>
      </c>
      <c r="D12" s="4" t="n">
        <v>180</v>
      </c>
      <c r="E12" s="7" t="inlineStr">
        <is>
          <t>Melhora consumo</t>
        </is>
      </c>
    </row>
    <row r="13">
      <c r="A13" s="3" t="inlineStr">
        <is>
          <t>S010</t>
        </is>
      </c>
      <c r="B13" s="3" t="inlineStr">
        <is>
          <t>Recarga Ar Condicionado</t>
        </is>
      </c>
      <c r="C13" s="3" t="n">
        <v>1</v>
      </c>
      <c r="D13" s="4" t="n">
        <v>150</v>
      </c>
      <c r="E13" s="7" t="inlineStr">
        <is>
          <t>Inclui gás e teste</t>
        </is>
      </c>
    </row>
    <row r="14">
      <c r="A14" s="3" t="inlineStr">
        <is>
          <t>S011</t>
        </is>
      </c>
      <c r="B14" s="3" t="inlineStr">
        <is>
          <t>Troca Amortecedores (par)</t>
        </is>
      </c>
      <c r="C14" s="3" t="n">
        <v>2.5</v>
      </c>
      <c r="D14" s="4" t="n">
        <v>280</v>
      </c>
      <c r="E14" s="7" t="inlineStr">
        <is>
          <t>Dianteiro ou traseiro</t>
        </is>
      </c>
    </row>
    <row r="15">
      <c r="A15" s="3" t="inlineStr">
        <is>
          <t>S012</t>
        </is>
      </c>
      <c r="B15" s="3" t="inlineStr">
        <is>
          <t>Reparo Sistema Elétrico</t>
        </is>
      </c>
      <c r="C15" s="3" t="n">
        <v>2</v>
      </c>
      <c r="D15" s="4" t="n">
        <v>200</v>
      </c>
      <c r="E15" s="7" t="inlineStr">
        <is>
          <t>Depende da complexidade</t>
        </is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8" customWidth="1" min="3" max="3"/>
    <col width="18" customWidth="1" min="4" max="4"/>
    <col width="28" customWidth="1" min="5" max="5"/>
    <col width="25" customWidth="1" min="6" max="6"/>
    <col width="12" customWidth="1" min="7" max="7"/>
  </cols>
  <sheetData>
    <row r="1">
      <c r="A1" s="1" t="inlineStr">
        <is>
          <t>CADASTRO DE CLIENTES</t>
        </is>
      </c>
    </row>
    <row r="3">
      <c r="A3" s="2" t="inlineStr">
        <is>
          <t>Código</t>
        </is>
      </c>
      <c r="B3" s="2" t="inlineStr">
        <is>
          <t>Nome Completo</t>
        </is>
      </c>
      <c r="C3" s="2" t="inlineStr">
        <is>
          <t>CPF/CNPJ</t>
        </is>
      </c>
      <c r="D3" s="2" t="inlineStr">
        <is>
          <t>Telefone</t>
        </is>
      </c>
      <c r="E3" s="2" t="inlineStr">
        <is>
          <t>E-mail</t>
        </is>
      </c>
      <c r="F3" s="2" t="inlineStr">
        <is>
          <t>Veículo</t>
        </is>
      </c>
      <c r="G3" s="2" t="inlineStr">
        <is>
          <t>Placa</t>
        </is>
      </c>
    </row>
    <row r="4">
      <c r="A4" s="3" t="inlineStr">
        <is>
          <t>C001</t>
        </is>
      </c>
      <c r="B4" s="3" t="inlineStr">
        <is>
          <t>Maria Silva</t>
        </is>
      </c>
      <c r="C4" s="3" t="inlineStr">
        <is>
          <t>123.456.789-00</t>
        </is>
      </c>
      <c r="D4" s="3" t="inlineStr">
        <is>
          <t>(11) 98765-4321</t>
        </is>
      </c>
      <c r="E4" s="3" t="inlineStr">
        <is>
          <t>maria.silva@email.com</t>
        </is>
      </c>
      <c r="F4" s="3" t="inlineStr">
        <is>
          <t>Fiat Uno 2015</t>
        </is>
      </c>
      <c r="G4" s="3" t="inlineStr">
        <is>
          <t>ABC-1234</t>
        </is>
      </c>
    </row>
    <row r="5">
      <c r="A5" s="3" t="inlineStr">
        <is>
          <t>C002</t>
        </is>
      </c>
      <c r="B5" s="3" t="inlineStr">
        <is>
          <t>João Santos</t>
        </is>
      </c>
      <c r="C5" s="3" t="inlineStr">
        <is>
          <t>234.567.890-11</t>
        </is>
      </c>
      <c r="D5" s="3" t="inlineStr">
        <is>
          <t>(11) 97654-3210</t>
        </is>
      </c>
      <c r="E5" s="3" t="inlineStr">
        <is>
          <t>joao.santos@email.com</t>
        </is>
      </c>
      <c r="F5" s="3" t="inlineStr">
        <is>
          <t>VW Gol 2018</t>
        </is>
      </c>
      <c r="G5" s="3" t="inlineStr">
        <is>
          <t>DEF-5678</t>
        </is>
      </c>
    </row>
    <row r="6">
      <c r="A6" s="3" t="inlineStr">
        <is>
          <t>C003</t>
        </is>
      </c>
      <c r="B6" s="3" t="inlineStr">
        <is>
          <t>Ana Costa</t>
        </is>
      </c>
      <c r="C6" s="3" t="inlineStr">
        <is>
          <t>345.678.901-22</t>
        </is>
      </c>
      <c r="D6" s="3" t="inlineStr">
        <is>
          <t>(11) 96543-2109</t>
        </is>
      </c>
      <c r="E6" s="3" t="inlineStr">
        <is>
          <t>ana.costa@email.com</t>
        </is>
      </c>
      <c r="F6" s="3" t="inlineStr">
        <is>
          <t>Chevrolet Onix 2020</t>
        </is>
      </c>
      <c r="G6" s="3" t="inlineStr">
        <is>
          <t>GHI-9012</t>
        </is>
      </c>
    </row>
    <row r="7">
      <c r="A7" s="3" t="inlineStr">
        <is>
          <t>C004</t>
        </is>
      </c>
      <c r="B7" s="3" t="inlineStr">
        <is>
          <t>Pedro Oliveira</t>
        </is>
      </c>
      <c r="C7" s="3" t="inlineStr">
        <is>
          <t>456.789.012-33</t>
        </is>
      </c>
      <c r="D7" s="3" t="inlineStr">
        <is>
          <t>(11) 95432-1098</t>
        </is>
      </c>
      <c r="E7" s="3" t="inlineStr">
        <is>
          <t>pedro.oliveira@email.com</t>
        </is>
      </c>
      <c r="F7" s="3" t="inlineStr">
        <is>
          <t>Honda Civic 2019</t>
        </is>
      </c>
      <c r="G7" s="3" t="inlineStr">
        <is>
          <t>JKL-3456</t>
        </is>
      </c>
    </row>
    <row r="8">
      <c r="A8" s="3" t="inlineStr">
        <is>
          <t>C005</t>
        </is>
      </c>
      <c r="B8" s="3" t="inlineStr">
        <is>
          <t>Carla Ferreira</t>
        </is>
      </c>
      <c r="C8" s="3" t="inlineStr">
        <is>
          <t>567.890.123-44</t>
        </is>
      </c>
      <c r="D8" s="3" t="inlineStr">
        <is>
          <t>(11) 94321-0987</t>
        </is>
      </c>
      <c r="E8" s="3" t="inlineStr">
        <is>
          <t>carla.ferreira@email.com</t>
        </is>
      </c>
      <c r="F8" s="3" t="inlineStr">
        <is>
          <t>Toyota Corolla 2021</t>
        </is>
      </c>
      <c r="G8" s="3" t="inlineStr">
        <is>
          <t>MNO-7890</t>
        </is>
      </c>
    </row>
    <row r="9">
      <c r="A9" s="3" t="inlineStr">
        <is>
          <t>C006</t>
        </is>
      </c>
      <c r="B9" s="3" t="inlineStr">
        <is>
          <t>Roberto Almeida</t>
        </is>
      </c>
      <c r="C9" s="3" t="inlineStr">
        <is>
          <t>678.901.234-55</t>
        </is>
      </c>
      <c r="D9" s="3" t="inlineStr">
        <is>
          <t>(11) 93210-9876</t>
        </is>
      </c>
      <c r="E9" s="3" t="inlineStr">
        <is>
          <t>roberto.almeida@email.com</t>
        </is>
      </c>
      <c r="F9" s="3" t="inlineStr">
        <is>
          <t>Hyundai HB20 2017</t>
        </is>
      </c>
      <c r="G9" s="3" t="inlineStr">
        <is>
          <t>PQR-1357</t>
        </is>
      </c>
    </row>
    <row r="10">
      <c r="A10" s="3" t="inlineStr">
        <is>
          <t>C007</t>
        </is>
      </c>
      <c r="B10" s="3" t="inlineStr">
        <is>
          <t>Juliana Souza</t>
        </is>
      </c>
      <c r="C10" s="3" t="inlineStr">
        <is>
          <t>789.012.345-66</t>
        </is>
      </c>
      <c r="D10" s="3" t="inlineStr">
        <is>
          <t>(11) 92109-8765</t>
        </is>
      </c>
      <c r="E10" s="3" t="inlineStr">
        <is>
          <t>juliana.souza@email.com</t>
        </is>
      </c>
      <c r="F10" s="3" t="inlineStr">
        <is>
          <t>Ford Ka 2016</t>
        </is>
      </c>
      <c r="G10" s="3" t="inlineStr">
        <is>
          <t>STU-2468</t>
        </is>
      </c>
    </row>
    <row r="11">
      <c r="A11" s="3" t="inlineStr">
        <is>
          <t>C008</t>
        </is>
      </c>
      <c r="B11" s="3" t="inlineStr">
        <is>
          <t>Fernando Lima</t>
        </is>
      </c>
      <c r="C11" s="3" t="inlineStr">
        <is>
          <t>890.123.456-77</t>
        </is>
      </c>
      <c r="D11" s="3" t="inlineStr">
        <is>
          <t>(11) 91098-7654</t>
        </is>
      </c>
      <c r="E11" s="3" t="inlineStr">
        <is>
          <t>fernando.lima@email.com</t>
        </is>
      </c>
      <c r="F11" s="3" t="inlineStr">
        <is>
          <t>Renault Sandero 2019</t>
        </is>
      </c>
      <c r="G11" s="3" t="inlineStr">
        <is>
          <t>VWX-9753</t>
        </is>
      </c>
    </row>
    <row r="12">
      <c r="A12" s="3" t="inlineStr">
        <is>
          <t>C009</t>
        </is>
      </c>
      <c r="B12" s="3" t="inlineStr">
        <is>
          <t>Beatriz Rocha</t>
        </is>
      </c>
      <c r="C12" s="3" t="inlineStr">
        <is>
          <t>901.234.567-88</t>
        </is>
      </c>
      <c r="D12" s="3" t="inlineStr">
        <is>
          <t>(11) 90987-6543</t>
        </is>
      </c>
      <c r="E12" s="3" t="inlineStr">
        <is>
          <t>beatriz.rocha@email.com</t>
        </is>
      </c>
      <c r="F12" s="3" t="inlineStr">
        <is>
          <t>Nissan Versa 2020</t>
        </is>
      </c>
      <c r="G12" s="3" t="inlineStr">
        <is>
          <t>YZA-8642</t>
        </is>
      </c>
    </row>
    <row r="13">
      <c r="A13" s="3" t="inlineStr">
        <is>
          <t>C010</t>
        </is>
      </c>
      <c r="B13" s="3" t="inlineStr">
        <is>
          <t>Carlos Mendes</t>
        </is>
      </c>
      <c r="C13" s="3" t="inlineStr">
        <is>
          <t>012.345.678-99</t>
        </is>
      </c>
      <c r="D13" s="3" t="inlineStr">
        <is>
          <t>(11) 99876-5432</t>
        </is>
      </c>
      <c r="E13" s="3" t="inlineStr">
        <is>
          <t>carlos.mendes@email.com</t>
        </is>
      </c>
      <c r="F13" s="3" t="inlineStr">
        <is>
          <t>Jeep Renegade 2021</t>
        </is>
      </c>
      <c r="G13" s="3" t="inlineStr">
        <is>
          <t>BCD-1975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4" customWidth="1" min="1" max="1"/>
    <col width="35" customWidth="1" min="2" max="2"/>
    <col width="12" customWidth="1" min="3" max="3"/>
    <col width="18" customWidth="1" min="4" max="4"/>
    <col width="16" customWidth="1" min="5" max="5"/>
    <col width="20" customWidth="1" min="6" max="6"/>
  </cols>
  <sheetData>
    <row r="1">
      <c r="A1" s="1" t="inlineStr">
        <is>
          <t>CONTROLE FINANCEIRO MENSAL</t>
        </is>
      </c>
    </row>
    <row r="3">
      <c r="A3" s="2" t="inlineStr">
        <is>
          <t>Data</t>
        </is>
      </c>
      <c r="B3" s="2" t="inlineStr">
        <is>
          <t>Descrição</t>
        </is>
      </c>
      <c r="C3" s="2" t="inlineStr">
        <is>
          <t>Tipo</t>
        </is>
      </c>
      <c r="D3" s="2" t="inlineStr">
        <is>
          <t>Categoria</t>
        </is>
      </c>
      <c r="E3" s="2" t="inlineStr">
        <is>
          <t>Valor</t>
        </is>
      </c>
      <c r="F3" s="2" t="inlineStr">
        <is>
          <t>Forma Pagamento</t>
        </is>
      </c>
    </row>
    <row r="4">
      <c r="A4" s="3" t="inlineStr">
        <is>
          <t>23/01/2026</t>
        </is>
      </c>
      <c r="B4" s="3" t="inlineStr">
        <is>
          <t>OS 1001 - Maria Silva</t>
        </is>
      </c>
      <c r="C4" s="3" t="inlineStr">
        <is>
          <t>Receita</t>
        </is>
      </c>
      <c r="D4" s="3" t="inlineStr">
        <is>
          <t>Serviços</t>
        </is>
      </c>
      <c r="E4" s="8" t="n">
        <v>450</v>
      </c>
      <c r="F4" s="3" t="inlineStr">
        <is>
          <t>PIX</t>
        </is>
      </c>
    </row>
    <row r="5">
      <c r="A5" s="3" t="inlineStr">
        <is>
          <t>24/01/2026</t>
        </is>
      </c>
      <c r="B5" s="3" t="inlineStr">
        <is>
          <t>Compra de Peças - Fornecedor A</t>
        </is>
      </c>
      <c r="C5" s="3" t="inlineStr">
        <is>
          <t>Despesa</t>
        </is>
      </c>
      <c r="D5" s="3" t="inlineStr">
        <is>
          <t>Estoque</t>
        </is>
      </c>
      <c r="E5" s="9" t="n">
        <v>-2850</v>
      </c>
      <c r="F5" s="3" t="inlineStr">
        <is>
          <t>Boleto</t>
        </is>
      </c>
    </row>
    <row r="6">
      <c r="A6" s="3" t="inlineStr">
        <is>
          <t>25/01/2026</t>
        </is>
      </c>
      <c r="B6" s="3" t="inlineStr">
        <is>
          <t>OS 1002 - João Santos</t>
        </is>
      </c>
      <c r="C6" s="3" t="inlineStr">
        <is>
          <t>Receita</t>
        </is>
      </c>
      <c r="D6" s="3" t="inlineStr">
        <is>
          <t>Serviços</t>
        </is>
      </c>
      <c r="E6" s="8" t="n">
        <v>1250</v>
      </c>
      <c r="F6" s="3" t="inlineStr">
        <is>
          <t>Cartão Débito</t>
        </is>
      </c>
    </row>
    <row r="7">
      <c r="A7" s="3" t="inlineStr">
        <is>
          <t>26/01/2026</t>
        </is>
      </c>
      <c r="B7" s="3" t="inlineStr">
        <is>
          <t>Energia Elétrica</t>
        </is>
      </c>
      <c r="C7" s="3" t="inlineStr">
        <is>
          <t>Despesa</t>
        </is>
      </c>
      <c r="D7" s="3" t="inlineStr">
        <is>
          <t>Contas Fixas</t>
        </is>
      </c>
      <c r="E7" s="9" t="n">
        <v>-680</v>
      </c>
      <c r="F7" s="3" t="inlineStr">
        <is>
          <t>Débito Automático</t>
        </is>
      </c>
    </row>
    <row r="8">
      <c r="A8" s="3" t="inlineStr">
        <is>
          <t>27/01/2026</t>
        </is>
      </c>
      <c r="B8" s="3" t="inlineStr">
        <is>
          <t>OS 1005 - Carla Ferreira</t>
        </is>
      </c>
      <c r="C8" s="3" t="inlineStr">
        <is>
          <t>Receita</t>
        </is>
      </c>
      <c r="D8" s="3" t="inlineStr">
        <is>
          <t>Serviços</t>
        </is>
      </c>
      <c r="E8" s="8" t="n">
        <v>2200</v>
      </c>
      <c r="F8" s="3" t="inlineStr">
        <is>
          <t>Cartão Crédito</t>
        </is>
      </c>
    </row>
    <row r="9">
      <c r="A9" s="3" t="inlineStr">
        <is>
          <t>28/01/2026</t>
        </is>
      </c>
      <c r="B9" s="3" t="inlineStr">
        <is>
          <t>Salários Funcionários</t>
        </is>
      </c>
      <c r="C9" s="3" t="inlineStr">
        <is>
          <t>Despesa</t>
        </is>
      </c>
      <c r="D9" s="3" t="inlineStr">
        <is>
          <t>Pessoal</t>
        </is>
      </c>
      <c r="E9" s="9" t="n">
        <v>-8500</v>
      </c>
      <c r="F9" s="3" t="inlineStr">
        <is>
          <t>Transferência</t>
        </is>
      </c>
    </row>
    <row r="10">
      <c r="A10" s="3" t="inlineStr">
        <is>
          <t>29/01/2026</t>
        </is>
      </c>
      <c r="B10" s="3" t="inlineStr">
        <is>
          <t>OS 1007 - Juliana Souza</t>
        </is>
      </c>
      <c r="C10" s="3" t="inlineStr">
        <is>
          <t>Receita</t>
        </is>
      </c>
      <c r="D10" s="3" t="inlineStr">
        <is>
          <t>Serviços</t>
        </is>
      </c>
      <c r="E10" s="8" t="n">
        <v>780</v>
      </c>
      <c r="F10" s="3" t="inlineStr">
        <is>
          <t>Dinheiro</t>
        </is>
      </c>
    </row>
    <row r="11">
      <c r="A11" s="3" t="inlineStr">
        <is>
          <t>30/01/2026</t>
        </is>
      </c>
      <c r="B11" s="3" t="inlineStr">
        <is>
          <t>Aluguel Oficina</t>
        </is>
      </c>
      <c r="C11" s="3" t="inlineStr">
        <is>
          <t>Despesa</t>
        </is>
      </c>
      <c r="D11" s="3" t="inlineStr">
        <is>
          <t>Contas Fixas</t>
        </is>
      </c>
      <c r="E11" s="9" t="n">
        <v>-3500</v>
      </c>
      <c r="F11" s="3" t="inlineStr">
        <is>
          <t>Boleto</t>
        </is>
      </c>
    </row>
    <row r="12">
      <c r="A12" s="3" t="inlineStr">
        <is>
          <t>01/02/2026</t>
        </is>
      </c>
      <c r="B12" s="3" t="inlineStr">
        <is>
          <t>OS 1009 - Beatriz Rocha</t>
        </is>
      </c>
      <c r="C12" s="3" t="inlineStr">
        <is>
          <t>Receita</t>
        </is>
      </c>
      <c r="D12" s="3" t="inlineStr">
        <is>
          <t>Serviços</t>
        </is>
      </c>
      <c r="E12" s="8" t="n">
        <v>1680</v>
      </c>
      <c r="F12" s="3" t="inlineStr">
        <is>
          <t>PIX</t>
        </is>
      </c>
    </row>
    <row r="13">
      <c r="A13" s="3" t="inlineStr">
        <is>
          <t>03/02/2026</t>
        </is>
      </c>
      <c r="B13" s="3" t="inlineStr">
        <is>
          <t>Internet e Telefone</t>
        </is>
      </c>
      <c r="C13" s="3" t="inlineStr">
        <is>
          <t>Despesa</t>
        </is>
      </c>
      <c r="D13" s="3" t="inlineStr">
        <is>
          <t>Contas Fixas</t>
        </is>
      </c>
      <c r="E13" s="9" t="n">
        <v>-250</v>
      </c>
      <c r="F13" s="3" t="inlineStr">
        <is>
          <t>Débito Automático</t>
        </is>
      </c>
    </row>
    <row r="14">
      <c r="A14" s="3" t="inlineStr">
        <is>
          <t>04/02/2026</t>
        </is>
      </c>
      <c r="B14" s="3" t="inlineStr">
        <is>
          <t>Compra Equipamentos</t>
        </is>
      </c>
      <c r="C14" s="3" t="inlineStr">
        <is>
          <t>Despesa</t>
        </is>
      </c>
      <c r="D14" s="3" t="inlineStr">
        <is>
          <t>Investimento</t>
        </is>
      </c>
      <c r="E14" s="9" t="n">
        <v>-1850</v>
      </c>
      <c r="F14" s="3" t="inlineStr">
        <is>
          <t>Cartão Crédito</t>
        </is>
      </c>
    </row>
    <row r="15">
      <c r="A15" s="3" t="inlineStr">
        <is>
          <t>05/02/2026</t>
        </is>
      </c>
      <c r="B15" s="3" t="inlineStr">
        <is>
          <t>OS 1010 - Carlos Mendes</t>
        </is>
      </c>
      <c r="C15" s="3" t="inlineStr">
        <is>
          <t>Receita</t>
        </is>
      </c>
      <c r="D15" s="3" t="inlineStr">
        <is>
          <t>Serviços</t>
        </is>
      </c>
      <c r="E15" s="8" t="n">
        <v>920</v>
      </c>
      <c r="F15" s="3" t="inlineStr">
        <is>
          <t>PIX</t>
        </is>
      </c>
    </row>
    <row r="17">
      <c r="D17" s="10" t="inlineStr">
        <is>
          <t>TOTAL RECEITAS:</t>
        </is>
      </c>
      <c r="E17" s="11">
        <f>SUMIF(C4:C15,"Receita",E4:E15)</f>
        <v/>
      </c>
    </row>
    <row r="18">
      <c r="D18" s="10" t="inlineStr">
        <is>
          <t>TOTAL DESPESAS:</t>
        </is>
      </c>
      <c r="E18" s="12">
        <f>SUMIF(C4:C15,"Despesa",E4:E15)</f>
        <v/>
      </c>
    </row>
    <row r="19">
      <c r="D19" s="13" t="inlineStr">
        <is>
          <t>SALDO:</t>
        </is>
      </c>
      <c r="E19" s="14">
        <f>E17+E18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4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/>
    </row>
    <row r="2">
      <c r="A2" s="16" t="inlineStr">
        <is>
          <t>BEM-VINDO AO SISTEMA DE GESTÃO PARA OFICINA MECÂNICA!</t>
        </is>
      </c>
    </row>
    <row r="3">
      <c r="A3" s="17" t="inlineStr"/>
    </row>
    <row r="4">
      <c r="A4" s="17" t="inlineStr">
        <is>
          <t>Esta planilha foi desenvolvida para ajudar você a controlar todos os aspectos da sua oficina.</t>
        </is>
      </c>
    </row>
    <row r="5">
      <c r="A5" s="17" t="inlineStr"/>
    </row>
    <row r="6">
      <c r="A6" s="16" t="inlineStr">
        <is>
          <t>📋 ABAS DISPONÍVEIS:</t>
        </is>
      </c>
    </row>
    <row r="7">
      <c r="A7" s="17" t="inlineStr"/>
    </row>
    <row r="8">
      <c r="A8" s="17" t="inlineStr">
        <is>
          <t>1. ORDENS DE SERVIÇO</t>
        </is>
      </c>
    </row>
    <row r="9">
      <c r="A9" s="17" t="inlineStr"/>
    </row>
    <row r="10">
      <c r="A10" s="17" t="inlineStr"/>
    </row>
    <row r="11">
      <c r="A11" s="17" t="inlineStr"/>
    </row>
    <row r="12">
      <c r="A12" s="17" t="inlineStr"/>
    </row>
    <row r="13">
      <c r="A13" s="17" t="inlineStr">
        <is>
          <t>2. CONTROLE DE PEÇAS</t>
        </is>
      </c>
    </row>
    <row r="14">
      <c r="A14" s="17" t="inlineStr"/>
    </row>
    <row r="15">
      <c r="A15" s="17" t="inlineStr"/>
    </row>
    <row r="16">
      <c r="A16" s="17" t="inlineStr"/>
    </row>
    <row r="17">
      <c r="A17" s="17" t="inlineStr"/>
    </row>
    <row r="18">
      <c r="A18" s="17" t="inlineStr">
        <is>
          <t>3. CADASTRO DE SERVIÇOS</t>
        </is>
      </c>
    </row>
    <row r="19">
      <c r="A19" s="17" t="inlineStr"/>
    </row>
    <row r="20">
      <c r="A20" s="17" t="inlineStr"/>
    </row>
    <row r="21">
      <c r="A21" s="17" t="inlineStr"/>
    </row>
    <row r="22">
      <c r="A22" s="17" t="inlineStr">
        <is>
          <t>4. CADASTRO DE CLIENTES</t>
        </is>
      </c>
    </row>
    <row r="23">
      <c r="A23" s="17" t="inlineStr"/>
    </row>
    <row r="24">
      <c r="A24" s="17" t="inlineStr"/>
    </row>
    <row r="25">
      <c r="A25" s="17" t="inlineStr"/>
    </row>
    <row r="26">
      <c r="A26" s="17" t="inlineStr">
        <is>
          <t>5. FINANCEIRO</t>
        </is>
      </c>
    </row>
    <row r="27">
      <c r="A27" s="17" t="inlineStr"/>
    </row>
    <row r="28">
      <c r="A28" s="17" t="inlineStr"/>
    </row>
    <row r="29">
      <c r="A29" s="17" t="inlineStr"/>
    </row>
    <row r="30">
      <c r="A30" s="16" t="inlineStr"/>
    </row>
    <row r="31">
      <c r="A31" s="17" t="inlineStr">
        <is>
          <t>💡 DICAS IMPORTANTES:</t>
        </is>
      </c>
    </row>
    <row r="32">
      <c r="A32" s="17" t="inlineStr"/>
    </row>
    <row r="33">
      <c r="A33" s="17" t="inlineStr">
        <is>
          <t>• Células com fundo AMARELO são para você preencher</t>
        </is>
      </c>
    </row>
    <row r="34">
      <c r="A34" s="17" t="inlineStr">
        <is>
          <t>• Células BRANCAS com fórmulas NÃO devem ser alteradas</t>
        </is>
      </c>
    </row>
    <row r="35">
      <c r="A35" s="17" t="inlineStr">
        <is>
          <t>• Mantenha backups regulares desta planilha</t>
        </is>
      </c>
    </row>
    <row r="36">
      <c r="A36" s="17" t="inlineStr">
        <is>
          <t>• Atualize diariamente para melhor controle</t>
        </is>
      </c>
    </row>
    <row r="37">
      <c r="A37" s="16" t="inlineStr"/>
    </row>
    <row r="38">
      <c r="A38" s="17" t="inlineStr">
        <is>
          <t>✅ COMEÇANDO:</t>
        </is>
      </c>
    </row>
    <row r="39">
      <c r="A39" s="17" t="inlineStr"/>
    </row>
    <row r="40">
      <c r="A40" s="17" t="inlineStr">
        <is>
          <t>1. Adapte a planilha às suas necessidades</t>
        </is>
      </c>
    </row>
    <row r="41">
      <c r="A41" s="17" t="inlineStr">
        <is>
          <t>2. Cadastre seus clientes atuais</t>
        </is>
      </c>
    </row>
    <row r="42">
      <c r="A42" s="17" t="inlineStr">
        <is>
          <t>3. Atualize a tabela de serviços com seus preços</t>
        </is>
      </c>
    </row>
    <row r="43">
      <c r="A43" s="17" t="inlineStr">
        <is>
          <t>4. Registre seu estoque atual de peças</t>
        </is>
      </c>
    </row>
    <row r="44">
      <c r="A44" s="17" t="inlineStr">
        <is>
          <t>5. Comece a lançar as ordens de serviço</t>
        </is>
      </c>
    </row>
    <row r="45">
      <c r="A45" s="17" t="inlineStr"/>
    </row>
    <row r="46">
      <c r="A46" s="16" t="inlineStr">
        <is>
          <t>📞 Esta planilha é um modelo gratuito para oficinas mecânicas.</t>
        </is>
      </c>
    </row>
    <row r="47">
      <c r="A47" s="17" t="inlineStr">
        <is>
          <t>Personalize conforme suas necessidades específicas!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2026-02-06T00:58:47Z</dcterms:created>
  <dcterms:modified xmlns:dcterms="http://purl.org/dc/terms/" xmlns:xsi="http://www.w3.org/2001/XMLSchema-instance" xsi:type="dcterms:W3CDTF">2026-02-06T00:58:47Z</dcterms:modified>
</cp:coreProperties>
</file>