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álculo IR 2024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15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2"/>
    </font>
    <font>
      <b val="1"/>
      <color rgb="00FFFFFF"/>
    </font>
    <font>
      <b val="1"/>
    </font>
    <font>
      <sz val="8"/>
    </font>
    <font>
      <b val="1"/>
      <color rgb="00FFFFFF"/>
      <sz val="14"/>
    </font>
    <font>
      <b val="1"/>
      <sz val="14"/>
    </font>
    <font>
      <b val="1"/>
      <sz val="11"/>
    </font>
    <font>
      <b val="1"/>
      <color rgb="00FFFFFF"/>
      <sz val="11"/>
    </font>
    <font>
      <sz val="9"/>
    </font>
    <font>
      <b val="1"/>
      <color rgb="001E3A8A"/>
      <sz val="14"/>
    </font>
    <font>
      <sz val="10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2" borderId="1" applyAlignment="1" pivotButton="0" quotePrefix="0" xfId="0">
      <alignment horizontal="center"/>
    </xf>
    <xf numFmtId="0" fontId="0" fillId="0" borderId="1" pivotButton="0" quotePrefix="0" xfId="0"/>
    <xf numFmtId="164" fontId="0" fillId="3" borderId="1" pivotButton="0" quotePrefix="0" xfId="0"/>
    <xf numFmtId="0" fontId="0" fillId="3" borderId="1" applyAlignment="1" pivotButton="0" quotePrefix="0" xfId="0">
      <alignment horizontal="center"/>
    </xf>
    <xf numFmtId="164" fontId="0" fillId="0" borderId="1" pivotButton="0" quotePrefix="0" xfId="0"/>
    <xf numFmtId="0" fontId="5" fillId="4" borderId="1" pivotButton="0" quotePrefix="0" xfId="0"/>
    <xf numFmtId="0" fontId="0" fillId="0" borderId="4" pivotButton="0" quotePrefix="0" xfId="0"/>
    <xf numFmtId="0" fontId="0" fillId="0" borderId="5" pivotButton="0" quotePrefix="0" xfId="0"/>
    <xf numFmtId="164" fontId="5" fillId="4" borderId="1" pivotButton="0" quotePrefix="0" xfId="0"/>
    <xf numFmtId="0" fontId="6" fillId="0" borderId="1" pivotButton="0" quotePrefix="0" xfId="0"/>
    <xf numFmtId="164" fontId="5" fillId="0" borderId="1" pivotButton="0" quotePrefix="0" xfId="0"/>
    <xf numFmtId="164" fontId="5" fillId="5" borderId="1" pivotButton="0" quotePrefix="0" xfId="0"/>
    <xf numFmtId="0" fontId="7" fillId="2" borderId="0" applyAlignment="1" pivotButton="0" quotePrefix="0" xfId="0">
      <alignment horizontal="center"/>
    </xf>
    <xf numFmtId="164" fontId="8" fillId="0" borderId="1" pivotButton="0" quotePrefix="0" xfId="0"/>
    <xf numFmtId="0" fontId="5" fillId="0" borderId="1" pivotButton="0" quotePrefix="0" xfId="0"/>
    <xf numFmtId="0" fontId="9" fillId="0" borderId="1" applyAlignment="1" pivotButton="0" quotePrefix="0" xfId="0">
      <alignment horizontal="center"/>
    </xf>
    <xf numFmtId="0" fontId="10" fillId="2" borderId="0" applyAlignment="1" pivotButton="0" quotePrefix="0" xfId="0">
      <alignment horizontal="center"/>
    </xf>
    <xf numFmtId="0" fontId="11" fillId="0" borderId="1" pivotButton="0" quotePrefix="0" xfId="0"/>
    <xf numFmtId="0" fontId="11" fillId="0" borderId="1" applyAlignment="1" pivotButton="0" quotePrefix="0" xfId="0">
      <alignment horizontal="center"/>
    </xf>
    <xf numFmtId="0" fontId="11" fillId="0" borderId="1" applyAlignment="1" pivotButton="0" quotePrefix="0" xfId="0">
      <alignment horizontal="right"/>
    </xf>
    <xf numFmtId="0" fontId="12" fillId="0" borderId="0" pivotButton="0" quotePrefix="0" xfId="0"/>
    <xf numFmtId="0" fontId="13" fillId="0" borderId="0" pivotButton="0" quotePrefix="0" xfId="0"/>
    <xf numFmtId="0" fontId="14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EE2E2"/>
          <bgColor rgb="00FEE2E2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38"/>
  <sheetViews>
    <sheetView workbookViewId="0">
      <selection activeCell="A1" sqref="A1"/>
    </sheetView>
  </sheetViews>
  <sheetFormatPr baseColWidth="8" defaultRowHeight="15"/>
  <cols>
    <col width="35" customWidth="1" min="2" max="2"/>
    <col width="15" customWidth="1" min="3" max="3"/>
    <col width="15" customWidth="1" min="4" max="4"/>
    <col width="18" customWidth="1" min="5" max="5"/>
    <col width="3" customWidth="1" min="6" max="6"/>
  </cols>
  <sheetData>
    <row r="2">
      <c r="B2" s="1" t="inlineStr">
        <is>
          <t>CALCULADORA DE IMPOSTO DE RENDA 2024</t>
        </is>
      </c>
    </row>
    <row r="3">
      <c r="B3" s="2" t="inlineStr">
        <is>
          <t>Ano-calendário 2023 - Declaração 2026</t>
        </is>
      </c>
    </row>
    <row r="5">
      <c r="B5" s="3" t="inlineStr">
        <is>
          <t>RENDIMENTOS TRIBUTÁVEIS</t>
        </is>
      </c>
    </row>
    <row r="6">
      <c r="B6" s="4" t="inlineStr">
        <is>
          <t>Descrição</t>
        </is>
      </c>
      <c r="C6" s="4" t="inlineStr">
        <is>
          <t>Valor Mensal</t>
        </is>
      </c>
      <c r="D6" s="4" t="inlineStr">
        <is>
          <t>Meses</t>
        </is>
      </c>
      <c r="E6" s="4" t="inlineStr">
        <is>
          <t>Total Anual</t>
        </is>
      </c>
    </row>
    <row r="7">
      <c r="B7" s="5" t="inlineStr">
        <is>
          <t>Salário/Pró-labore</t>
        </is>
      </c>
      <c r="C7" s="6" t="n">
        <v>8500</v>
      </c>
      <c r="D7" s="7" t="n">
        <v>12</v>
      </c>
      <c r="E7" s="8">
        <f>C7*D7</f>
        <v/>
      </c>
    </row>
    <row r="8">
      <c r="B8" s="5" t="inlineStr">
        <is>
          <t>13º Salário</t>
        </is>
      </c>
      <c r="C8" s="6" t="n">
        <v>8500</v>
      </c>
      <c r="D8" s="7" t="n">
        <v>12</v>
      </c>
      <c r="E8" s="8">
        <f>C8*D8</f>
        <v/>
      </c>
    </row>
    <row r="9">
      <c r="B9" s="5" t="inlineStr">
        <is>
          <t>Férias</t>
        </is>
      </c>
      <c r="C9" s="6" t="n">
        <v>3000</v>
      </c>
      <c r="D9" s="7" t="n">
        <v>1</v>
      </c>
      <c r="E9" s="8">
        <f>C9*D9</f>
        <v/>
      </c>
    </row>
    <row r="10">
      <c r="B10" s="5" t="inlineStr">
        <is>
          <t>Outros Rendimentos</t>
        </is>
      </c>
      <c r="C10" s="6" t="n">
        <v>0</v>
      </c>
      <c r="D10" s="7" t="n">
        <v>1</v>
      </c>
      <c r="E10" s="8">
        <f>C10*D10</f>
        <v/>
      </c>
    </row>
    <row r="11">
      <c r="B11" s="9" t="inlineStr">
        <is>
          <t>TOTAL DE RENDIMENTOS</t>
        </is>
      </c>
      <c r="C11" s="10" t="n"/>
      <c r="D11" s="11" t="n"/>
      <c r="E11" s="12">
        <f>SUM(E7:E10)</f>
        <v/>
      </c>
    </row>
    <row r="13">
      <c r="B13" s="3" t="inlineStr">
        <is>
          <t>DEDUÇÕES PERMITIDAS</t>
        </is>
      </c>
    </row>
    <row r="14">
      <c r="B14" s="4" t="inlineStr">
        <is>
          <t>Descrição</t>
        </is>
      </c>
      <c r="C14" s="4" t="inlineStr">
        <is>
          <t>Valor Anual</t>
        </is>
      </c>
      <c r="D14" s="4" t="inlineStr">
        <is>
          <t>Limite</t>
        </is>
      </c>
      <c r="E14" s="4" t="inlineStr">
        <is>
          <t>Dedução Permitida</t>
        </is>
      </c>
    </row>
    <row r="15">
      <c r="B15" s="5" t="inlineStr">
        <is>
          <t>Contribuição à Previdência Oficial</t>
        </is>
      </c>
      <c r="C15" s="6" t="n">
        <v>850</v>
      </c>
      <c r="D15" s="13" t="inlineStr">
        <is>
          <t>Sem limite</t>
        </is>
      </c>
      <c r="E15" s="8">
        <f>C15</f>
        <v/>
      </c>
    </row>
    <row r="16">
      <c r="B16" s="5" t="inlineStr">
        <is>
          <t>Dependentes</t>
        </is>
      </c>
      <c r="C16" s="6" t="n">
        <v>0</v>
      </c>
      <c r="D16" s="7" t="n">
        <v>2</v>
      </c>
      <c r="E16" s="8">
        <f>D16*2275.08</f>
        <v/>
      </c>
    </row>
    <row r="17">
      <c r="B17" s="5" t="inlineStr">
        <is>
          <t>Despesas com Educação</t>
        </is>
      </c>
      <c r="C17" s="6" t="n">
        <v>2400</v>
      </c>
      <c r="D17" s="13" t="inlineStr">
        <is>
          <t>R$ 3.561,50 por pessoa</t>
        </is>
      </c>
      <c r="E17" s="8">
        <f>MIN(C17,3561.50)</f>
        <v/>
      </c>
    </row>
    <row r="18">
      <c r="B18" s="5" t="inlineStr">
        <is>
          <t>Despesas Médicas</t>
        </is>
      </c>
      <c r="C18" s="6" t="n">
        <v>5800</v>
      </c>
      <c r="D18" s="13" t="inlineStr">
        <is>
          <t>Sem limite</t>
        </is>
      </c>
      <c r="E18" s="8">
        <f>C18</f>
        <v/>
      </c>
    </row>
    <row r="19">
      <c r="B19" s="5" t="inlineStr">
        <is>
          <t>Pensão Alimentícia</t>
        </is>
      </c>
      <c r="C19" s="6" t="n">
        <v>0</v>
      </c>
      <c r="D19" s="13" t="inlineStr">
        <is>
          <t>Sem limite</t>
        </is>
      </c>
      <c r="E19" s="8">
        <f>C19</f>
        <v/>
      </c>
    </row>
    <row r="20">
      <c r="B20" s="5" t="inlineStr">
        <is>
          <t>Livro Caixa (se autônomo)</t>
        </is>
      </c>
      <c r="C20" s="6" t="n">
        <v>0</v>
      </c>
      <c r="D20" s="13" t="inlineStr">
        <is>
          <t>Conforme legislação</t>
        </is>
      </c>
      <c r="E20" s="8">
        <f>C20</f>
        <v/>
      </c>
    </row>
    <row r="21">
      <c r="B21" s="9" t="inlineStr">
        <is>
          <t>TOTAL DE DEDUÇÕES</t>
        </is>
      </c>
      <c r="C21" s="10" t="n"/>
      <c r="D21" s="11" t="n"/>
      <c r="E21" s="12">
        <f>SUM(E15:E20)</f>
        <v/>
      </c>
    </row>
    <row r="23">
      <c r="B23" s="3" t="inlineStr">
        <is>
          <t>BASE DE CÁLCULO E IMPOSTO</t>
        </is>
      </c>
    </row>
    <row r="24">
      <c r="B24" s="5" t="inlineStr">
        <is>
          <t>Base de Cálculo (Rendimentos - Deduções)</t>
        </is>
      </c>
      <c r="C24" s="10" t="n"/>
      <c r="D24" s="11" t="n"/>
      <c r="E24" s="14">
        <f>E11-E21</f>
        <v/>
      </c>
    </row>
    <row r="25">
      <c r="B25" s="5" t="inlineStr">
        <is>
          <t>Imposto Calculado (conforme tabela progressiva)</t>
        </is>
      </c>
      <c r="C25" s="10" t="n"/>
      <c r="D25" s="11" t="n"/>
      <c r="E25" s="15">
        <f>IF(E24&lt;=24511.92,0,
IF(E24&lt;=33919.80,(E24*0.075)-1837.64,
IF(E24&lt;=45012.60,(E24*0.15)-5849.56,
IF(E24&lt;=55976.16,(E24*0.225)-9224.88,
(E24*0.275)-12226.88))))</f>
        <v/>
      </c>
    </row>
    <row r="26">
      <c r="B26" s="5" t="inlineStr">
        <is>
          <t>Imposto Retido na Fonte (informar)</t>
        </is>
      </c>
      <c r="C26" s="10" t="n"/>
      <c r="D26" s="11" t="n"/>
      <c r="E26" s="6" t="n">
        <v>12500</v>
      </c>
    </row>
    <row r="28">
      <c r="B28" s="16" t="inlineStr">
        <is>
          <t>RESULTADO FINAL</t>
        </is>
      </c>
      <c r="E28" s="17">
        <f>E25-E26</f>
        <v/>
      </c>
    </row>
    <row r="29">
      <c r="B29" s="18" t="inlineStr">
        <is>
          <t>Situação:</t>
        </is>
      </c>
      <c r="C29" s="19">
        <f>IF(E28&gt;0,"A PAGAR",IF(E28&lt;0,"A RESTITUIR","NADA A PAGAR/RESTITUIR"))</f>
        <v/>
      </c>
      <c r="D29" s="10" t="n"/>
      <c r="E29" s="10" t="n"/>
      <c r="F29" s="11" t="n"/>
    </row>
    <row r="32">
      <c r="B32" s="20" t="inlineStr">
        <is>
          <t>TABELA PROGRESSIVA ANUAL 2024</t>
        </is>
      </c>
    </row>
    <row r="33">
      <c r="B33" s="4" t="inlineStr">
        <is>
          <t>Base de Cálculo</t>
        </is>
      </c>
      <c r="C33" s="4" t="inlineStr">
        <is>
          <t>Alíquota</t>
        </is>
      </c>
      <c r="D33" s="4" t="inlineStr">
        <is>
          <t>Parcela a Deduzir</t>
        </is>
      </c>
    </row>
    <row r="34">
      <c r="B34" s="21" t="inlineStr">
        <is>
          <t>Até R$ 24.511,92</t>
        </is>
      </c>
      <c r="C34" s="22" t="inlineStr">
        <is>
          <t>Isento</t>
        </is>
      </c>
      <c r="D34" s="23" t="inlineStr">
        <is>
          <t>R$ 0,00</t>
        </is>
      </c>
    </row>
    <row r="35">
      <c r="B35" s="21" t="inlineStr">
        <is>
          <t>De R$ 24.511,93 até R$ 33.919,80</t>
        </is>
      </c>
      <c r="C35" s="22" t="inlineStr">
        <is>
          <t>7,5%</t>
        </is>
      </c>
      <c r="D35" s="23" t="inlineStr">
        <is>
          <t>R$ 1.837,64</t>
        </is>
      </c>
    </row>
    <row r="36">
      <c r="B36" s="21" t="inlineStr">
        <is>
          <t>De R$ 33.919,81 até R$ 45.012,60</t>
        </is>
      </c>
      <c r="C36" s="22" t="inlineStr">
        <is>
          <t>15%</t>
        </is>
      </c>
      <c r="D36" s="23" t="inlineStr">
        <is>
          <t>R$ 5.849,56</t>
        </is>
      </c>
    </row>
    <row r="37">
      <c r="B37" s="21" t="inlineStr">
        <is>
          <t>De R$ 45.012,61 até R$ 55.976,16</t>
        </is>
      </c>
      <c r="C37" s="22" t="inlineStr">
        <is>
          <t>22,5%</t>
        </is>
      </c>
      <c r="D37" s="23" t="inlineStr">
        <is>
          <t>R$ 9.224,88</t>
        </is>
      </c>
    </row>
    <row r="38">
      <c r="B38" s="21" t="inlineStr">
        <is>
          <t>Acima de R$ 55.976,16</t>
        </is>
      </c>
      <c r="C38" s="22" t="inlineStr">
        <is>
          <t>27,5%</t>
        </is>
      </c>
      <c r="D38" s="23" t="inlineStr">
        <is>
          <t>R$ 12.226,88</t>
        </is>
      </c>
    </row>
  </sheetData>
  <mergeCells count="13">
    <mergeCell ref="B2:F2"/>
    <mergeCell ref="B3:F3"/>
    <mergeCell ref="B5:F5"/>
    <mergeCell ref="B11:D11"/>
    <mergeCell ref="B13:F13"/>
    <mergeCell ref="B21:D21"/>
    <mergeCell ref="B23:F23"/>
    <mergeCell ref="B24:D24"/>
    <mergeCell ref="B25:D25"/>
    <mergeCell ref="B26:D26"/>
    <mergeCell ref="B28:D28"/>
    <mergeCell ref="C29:F29"/>
    <mergeCell ref="B32:E32"/>
  </mergeCells>
  <conditionalFormatting sqref="E28">
    <cfRule type="expression" priority="1" dxfId="0">
      <formula>E28&gt;0</formula>
    </cfRule>
    <cfRule type="expression" priority="2" dxfId="1">
      <formula>E28&lt;0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36"/>
  <sheetViews>
    <sheetView workbookViewId="0">
      <selection activeCell="A1" sqref="A1"/>
    </sheetView>
  </sheetViews>
  <sheetFormatPr baseColWidth="8" defaultRowHeight="15"/>
  <cols>
    <col width="70" customWidth="1" min="2" max="2"/>
  </cols>
  <sheetData>
    <row r="2">
      <c r="B2" s="24" t="inlineStr">
        <is>
          <t>COMO USAR ESTA CALCULADORA</t>
        </is>
      </c>
    </row>
    <row r="4">
      <c r="B4" s="25" t="inlineStr"/>
    </row>
    <row r="5">
      <c r="B5" s="26" t="inlineStr">
        <is>
          <t>1. PREENCHA OS CAMPOS AMARELOS</t>
        </is>
      </c>
    </row>
    <row r="6">
      <c r="B6" s="25" t="inlineStr">
        <is>
          <t xml:space="preserve">   → Informe seus rendimentos mensais e anuais</t>
        </is>
      </c>
    </row>
    <row r="7">
      <c r="B7" s="25" t="inlineStr">
        <is>
          <t xml:space="preserve">   → Insira o número de meses trabalhados</t>
        </is>
      </c>
    </row>
    <row r="8">
      <c r="B8" s="25" t="inlineStr"/>
    </row>
    <row r="9">
      <c r="B9" s="26" t="inlineStr">
        <is>
          <t>2. INFORME SUAS DEDUÇÕES</t>
        </is>
      </c>
    </row>
    <row r="10">
      <c r="B10" s="25" t="inlineStr">
        <is>
          <t xml:space="preserve">   → Contribuição ao INSS: valor total pago no ano</t>
        </is>
      </c>
    </row>
    <row r="11">
      <c r="B11" s="25" t="inlineStr">
        <is>
          <t xml:space="preserve">   → Dependentes: quantidade de dependentes</t>
        </is>
      </c>
    </row>
    <row r="12">
      <c r="B12" s="25" t="inlineStr">
        <is>
          <t xml:space="preserve">   → Educação: gastos com escola, faculdade (limite por pessoa)</t>
        </is>
      </c>
    </row>
    <row r="13">
      <c r="B13" s="25" t="inlineStr">
        <is>
          <t xml:space="preserve">   → Saúde: despesas médicas, planos de saúde</t>
        </is>
      </c>
    </row>
    <row r="14">
      <c r="B14" s="25" t="inlineStr">
        <is>
          <t xml:space="preserve">   → Pensão alimentícia: se houver</t>
        </is>
      </c>
    </row>
    <row r="15">
      <c r="B15" s="25" t="inlineStr"/>
    </row>
    <row r="16">
      <c r="B16" s="26" t="inlineStr">
        <is>
          <t>3. INFORME O IR RETIDO</t>
        </is>
      </c>
    </row>
    <row r="17">
      <c r="B17" s="25" t="inlineStr">
        <is>
          <t xml:space="preserve">   → Consulte seus contracheques do ano</t>
        </is>
      </c>
    </row>
    <row r="18">
      <c r="B18" s="25" t="inlineStr">
        <is>
          <t xml:space="preserve">   → Some todos os valores de IR retidos</t>
        </is>
      </c>
    </row>
    <row r="19">
      <c r="B19" s="25" t="inlineStr"/>
    </row>
    <row r="20">
      <c r="B20" s="26" t="inlineStr">
        <is>
          <t>4. VEJA O RESULTADO</t>
        </is>
      </c>
    </row>
    <row r="21">
      <c r="B21" s="25" t="inlineStr">
        <is>
          <t xml:space="preserve">   → Verde: você tem restituição</t>
        </is>
      </c>
    </row>
    <row r="22">
      <c r="B22" s="25" t="inlineStr">
        <is>
          <t xml:space="preserve">   → Vermelho: você tem imposto a pagar</t>
        </is>
      </c>
    </row>
    <row r="23">
      <c r="B23" s="25" t="inlineStr">
        <is>
          <t xml:space="preserve">   → Branco: nada a pagar/restituir</t>
        </is>
      </c>
    </row>
    <row r="24">
      <c r="B24" s="25" t="inlineStr"/>
    </row>
    <row r="25">
      <c r="B25" s="26" t="inlineStr">
        <is>
          <t>IMPORTANTE:</t>
        </is>
      </c>
    </row>
    <row r="26">
      <c r="B26" s="25" t="inlineStr">
        <is>
          <t>• Esta é uma simulação simplificada</t>
        </is>
      </c>
    </row>
    <row r="27">
      <c r="B27" s="25" t="inlineStr">
        <is>
          <t>• Para declaração oficial, use o programa da Receita Federal</t>
        </is>
      </c>
    </row>
    <row r="28">
      <c r="B28" s="25" t="inlineStr">
        <is>
          <t>• Tabela válida para ano-calendário 2023</t>
        </is>
      </c>
    </row>
    <row r="29">
      <c r="B29" s="25" t="inlineStr">
        <is>
          <t>• Consulte um contador para casos complexos</t>
        </is>
      </c>
    </row>
    <row r="30">
      <c r="B30" s="25" t="inlineStr"/>
    </row>
    <row r="31">
      <c r="B31" s="26" t="inlineStr">
        <is>
          <t>LIMITES DE DEDUÇÃO 2024:</t>
        </is>
      </c>
    </row>
    <row r="32">
      <c r="B32" s="25" t="inlineStr">
        <is>
          <t>• Dependente: R$ 2.275,08 por dependente</t>
        </is>
      </c>
    </row>
    <row r="33">
      <c r="B33" s="25" t="inlineStr">
        <is>
          <t>• Educação: R$ 3.561,50 por pessoa</t>
        </is>
      </c>
    </row>
    <row r="34">
      <c r="B34" s="25" t="inlineStr">
        <is>
          <t>• Saúde: sem limite</t>
        </is>
      </c>
    </row>
    <row r="35">
      <c r="B35" s="25" t="inlineStr">
        <is>
          <t>• Previdência oficial: sem limite</t>
        </is>
      </c>
    </row>
    <row r="36">
      <c r="B36" s="25" t="inlineStr">
        <is>
          <t>• Previdência privada: até 12% da renda tributável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2026-02-05T21:10:16Z</dcterms:created>
  <dcterms:modified xmlns:dcterms="http://purl.org/dc/terms/" xmlns:xsi="http://www.w3.org/2001/XMLSchema-instance" xsi:type="dcterms:W3CDTF">2026-02-05T21:10:16Z</dcterms:modified>
</cp:coreProperties>
</file>