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álculo de Rescisão" sheetId="1" state="visible" r:id="rId1"/>
    <sheet xmlns:r="http://schemas.openxmlformats.org/officeDocument/2006/relationships" name="Instruçõ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 h:mm:ss"/>
    <numFmt numFmtId="165" formatCode="DD/MM/YYYY"/>
    <numFmt numFmtId="166" formatCode="R$ #,##0.00"/>
  </numFmts>
  <fonts count="9">
    <font>
      <name val="Calibri"/>
      <family val="2"/>
      <color theme="1"/>
      <sz val="11"/>
      <scheme val="minor"/>
    </font>
    <font>
      <b val="1"/>
      <color rgb="001E3A8A"/>
      <sz val="16"/>
    </font>
    <font>
      <b val="1"/>
      <color rgb="001E3A8A"/>
      <sz val="12"/>
    </font>
    <font>
      <b val="1"/>
      <color rgb="001E3A8A"/>
      <sz val="11"/>
    </font>
    <font>
      <b val="1"/>
      <color rgb="00FFFFFF"/>
      <sz val="11"/>
    </font>
    <font>
      <b val="1"/>
      <sz val="11"/>
    </font>
    <font>
      <b val="1"/>
      <color rgb="00FFFFFF"/>
      <sz val="12"/>
    </font>
    <font>
      <b val="1"/>
      <color rgb="001E3A8A"/>
      <sz val="14"/>
    </font>
    <font>
      <sz val="10"/>
    </font>
  </fonts>
  <fills count="6">
    <fill>
      <patternFill/>
    </fill>
    <fill>
      <patternFill patternType="gray125"/>
    </fill>
    <fill>
      <patternFill patternType="solid">
        <fgColor rgb="00FEF3C7"/>
        <bgColor rgb="00FEF3C7"/>
      </patternFill>
    </fill>
    <fill>
      <patternFill patternType="solid">
        <fgColor rgb="001E3A8A"/>
        <bgColor rgb="001E3A8A"/>
      </patternFill>
    </fill>
    <fill>
      <patternFill patternType="solid">
        <fgColor rgb="00DBEAFE"/>
        <bgColor rgb="00DBEAFE"/>
      </patternFill>
    </fill>
    <fill>
      <patternFill patternType="solid">
        <fgColor rgb="0022C55E"/>
        <bgColor rgb="0022C55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pivotButton="0" quotePrefix="0" xfId="0"/>
    <xf numFmtId="0" fontId="0" fillId="2" borderId="1" pivotButton="0" quotePrefix="0" xfId="0"/>
    <xf numFmtId="0" fontId="3" fillId="0" borderId="0" pivotButton="0" quotePrefix="0" xfId="0"/>
    <xf numFmtId="165" fontId="0" fillId="2" borderId="1" pivotButton="0" quotePrefix="0" xfId="0"/>
    <xf numFmtId="0" fontId="0" fillId="0" borderId="1" applyAlignment="1" pivotButton="0" quotePrefix="0" xfId="0">
      <alignment horizontal="left" vertical="center"/>
    </xf>
    <xf numFmtId="166" fontId="0" fillId="2" borderId="1" pivotButton="0" quotePrefix="0" xfId="0"/>
    <xf numFmtId="0" fontId="4" fillId="3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right" vertical="center"/>
    </xf>
    <xf numFmtId="166" fontId="0" fillId="0" borderId="1" applyAlignment="1" pivotButton="0" quotePrefix="0" xfId="0">
      <alignment horizontal="right" vertical="center"/>
    </xf>
    <xf numFmtId="0" fontId="5" fillId="4" borderId="1" pivotButton="0" quotePrefix="0" xfId="0"/>
    <xf numFmtId="166" fontId="5" fillId="4" borderId="1" pivotButton="0" quotePrefix="0" xfId="0"/>
    <xf numFmtId="0" fontId="6" fillId="5" borderId="1" pivotButton="0" quotePrefix="0" xfId="0"/>
    <xf numFmtId="166" fontId="6" fillId="5" borderId="1" pivotButton="0" quotePrefix="0" xfId="0"/>
    <xf numFmtId="0" fontId="7" fillId="0" borderId="0" applyAlignment="1" pivotButton="0" quotePrefix="0" xfId="0">
      <alignment vertical="top" wrapText="1"/>
    </xf>
    <xf numFmtId="0" fontId="8" fillId="0" borderId="0" applyAlignment="1" pivotButton="0" quotePrefix="0" xfId="0">
      <alignment vertical="top" wrapText="1"/>
    </xf>
    <xf numFmtId="0" fontId="3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41"/>
  <sheetViews>
    <sheetView workbookViewId="0">
      <selection activeCell="A1" sqref="A1"/>
    </sheetView>
  </sheetViews>
  <sheetFormatPr baseColWidth="8" defaultRowHeight="15"/>
  <cols>
    <col width="35" customWidth="1" min="1" max="1"/>
    <col width="25" customWidth="1" min="2" max="2"/>
    <col width="18" customWidth="1" min="3" max="3"/>
    <col width="20" customWidth="1" min="4" max="4"/>
    <col width="20" customWidth="1" min="5" max="5"/>
  </cols>
  <sheetData>
    <row r="1">
      <c r="A1" s="1" t="inlineStr">
        <is>
          <t>CALCULADORA DE RESCISÃO TRABALHISTA</t>
        </is>
      </c>
    </row>
    <row r="3">
      <c r="A3" s="2" t="inlineStr">
        <is>
          <t>DADOS DO COLABORADOR</t>
        </is>
      </c>
    </row>
    <row r="4">
      <c r="A4" t="inlineStr">
        <is>
          <t>Nome do Funcionário:</t>
        </is>
      </c>
      <c r="B4" s="3" t="inlineStr">
        <is>
          <t>Maria Silva Santos</t>
        </is>
      </c>
      <c r="D4" s="4" t="inlineStr">
        <is>
          <t>TIPO DE RESCISÃO</t>
        </is>
      </c>
    </row>
    <row r="5">
      <c r="A5" t="inlineStr">
        <is>
          <t>CPF:</t>
        </is>
      </c>
      <c r="B5" s="3" t="inlineStr">
        <is>
          <t>123.456.789-00</t>
        </is>
      </c>
      <c r="D5" t="inlineStr">
        <is>
          <t>Selecione o tipo:</t>
        </is>
      </c>
      <c r="E5" s="3" t="inlineStr">
        <is>
          <t>Sem Justa Causa</t>
        </is>
      </c>
    </row>
    <row r="6">
      <c r="A6" t="inlineStr">
        <is>
          <t>Cargo:</t>
        </is>
      </c>
      <c r="B6" s="3" t="inlineStr">
        <is>
          <t>Assistente Administrativo</t>
        </is>
      </c>
      <c r="D6" t="inlineStr">
        <is>
          <t>(Sem Justa Causa,</t>
        </is>
      </c>
    </row>
    <row r="7">
      <c r="A7" t="inlineStr">
        <is>
          <t>Data de Admissão:</t>
        </is>
      </c>
      <c r="B7" s="5" t="n">
        <v>44270</v>
      </c>
      <c r="D7" t="inlineStr">
        <is>
          <t>Com Justa Causa,</t>
        </is>
      </c>
    </row>
    <row r="8">
      <c r="A8" t="inlineStr">
        <is>
          <t>Data de Demissão:</t>
        </is>
      </c>
      <c r="B8" s="5" t="n">
        <v>45646</v>
      </c>
      <c r="D8" t="inlineStr">
        <is>
          <t>Pedido de Demissão)</t>
        </is>
      </c>
    </row>
    <row r="9">
      <c r="A9" t="inlineStr">
        <is>
          <t>Tempo de Serviço (anos):</t>
        </is>
      </c>
      <c r="B9" s="6">
        <f>DATEDIF(B7,B8,"Y")&amp;" anos e "&amp;DATEDIF(B7,B8,"YM")&amp;" meses"</f>
        <v/>
      </c>
    </row>
    <row r="11">
      <c r="A11" t="inlineStr">
        <is>
          <t>Salário Mensal (R$):</t>
        </is>
      </c>
      <c r="B11" s="7" t="n">
        <v>2800</v>
      </c>
    </row>
    <row r="12">
      <c r="A12" t="inlineStr">
        <is>
          <t>Média Horas Extras (R$):</t>
        </is>
      </c>
      <c r="B12" s="7" t="n">
        <v>350</v>
      </c>
    </row>
    <row r="13">
      <c r="A13" t="inlineStr">
        <is>
          <t>Média Comissões (R$):</t>
        </is>
      </c>
      <c r="B13" s="7" t="n">
        <v>0</v>
      </c>
    </row>
    <row r="14">
      <c r="A14" t="inlineStr">
        <is>
          <t>Saldo FGTS (R$):</t>
        </is>
      </c>
      <c r="B14" s="7" t="n">
        <v>2520</v>
      </c>
    </row>
    <row r="16">
      <c r="A16" s="2" t="inlineStr">
        <is>
          <t>VERBAS RESCISÓRIAS</t>
        </is>
      </c>
    </row>
    <row r="17">
      <c r="A17" s="8" t="inlineStr">
        <is>
          <t>Descrição</t>
        </is>
      </c>
      <c r="B17" s="8" t="inlineStr">
        <is>
          <t>Cálculo</t>
        </is>
      </c>
      <c r="C17" s="8" t="inlineStr">
        <is>
          <t>Valor (R$)</t>
        </is>
      </c>
    </row>
    <row r="18">
      <c r="A18" s="6" t="inlineStr">
        <is>
          <t>Saldo de Salário (20 dias)</t>
        </is>
      </c>
      <c r="B18" s="9">
        <f>(B11/30)*20</f>
        <v/>
      </c>
      <c r="C18" s="10">
        <f>B18</f>
        <v/>
      </c>
    </row>
    <row r="19">
      <c r="A19" s="6" t="inlineStr">
        <is>
          <t>Aviso Prévio Indenizado</t>
        </is>
      </c>
      <c r="B19" s="9">
        <f>IF(E5="Sem Justa Causa",B11,0)</f>
        <v/>
      </c>
      <c r="C19" s="10">
        <f>B19</f>
        <v/>
      </c>
    </row>
    <row r="20">
      <c r="A20" s="6" t="inlineStr">
        <is>
          <t>13º Salário Proporcional (12/12)</t>
        </is>
      </c>
      <c r="B20" s="9">
        <f>(B11+B12+B13)/12*12</f>
        <v/>
      </c>
      <c r="C20" s="10">
        <f>B20</f>
        <v/>
      </c>
    </row>
    <row r="21">
      <c r="A21" s="6" t="inlineStr">
        <is>
          <t>Férias Proporcionais (12/12 + 1/3)</t>
        </is>
      </c>
      <c r="B21" s="9">
        <f>((B11+B12+B13)/12*12)*1.333</f>
        <v/>
      </c>
      <c r="C21" s="10">
        <f>B21</f>
        <v/>
      </c>
    </row>
    <row r="22">
      <c r="A22" s="6" t="inlineStr">
        <is>
          <t>Férias Vencidas (1 período + 1/3)</t>
        </is>
      </c>
      <c r="B22" s="9">
        <f>IF(DATEDIF(B7,B8,"M")&gt;=12,(B11+B12+B13)*1.333,0)</f>
        <v/>
      </c>
      <c r="C22" s="10">
        <f>B22</f>
        <v/>
      </c>
    </row>
    <row r="23">
      <c r="A23" s="6" t="inlineStr">
        <is>
          <t>Multa FGTS (40%)</t>
        </is>
      </c>
      <c r="B23" s="9">
        <f>IF(E5="Sem Justa Causa",B14*0.4,0)</f>
        <v/>
      </c>
      <c r="C23" s="10">
        <f>B23</f>
        <v/>
      </c>
    </row>
    <row r="24">
      <c r="A24" s="6" t="inlineStr">
        <is>
          <t>Horas Extras (proporcional)</t>
        </is>
      </c>
      <c r="B24" s="9">
        <f>B12</f>
        <v/>
      </c>
      <c r="C24" s="10">
        <f>B24</f>
        <v/>
      </c>
    </row>
    <row r="26">
      <c r="A26" s="11" t="inlineStr">
        <is>
          <t>TOTAL BRUTO A RECEBER</t>
        </is>
      </c>
      <c r="C26" s="12">
        <f>SUM(C18:C24)</f>
        <v/>
      </c>
    </row>
    <row r="28">
      <c r="A28" s="2" t="inlineStr">
        <is>
          <t>DESCONTOS</t>
        </is>
      </c>
    </row>
    <row r="29">
      <c r="A29" s="8" t="inlineStr">
        <is>
          <t>Descrição</t>
        </is>
      </c>
      <c r="B29" s="8" t="inlineStr">
        <is>
          <t>Cálculo</t>
        </is>
      </c>
      <c r="C29" s="8" t="inlineStr">
        <is>
          <t>Valor (R$)</t>
        </is>
      </c>
    </row>
    <row r="30">
      <c r="A30" s="6" t="inlineStr">
        <is>
          <t>INSS (sobre férias e 13º)</t>
        </is>
      </c>
      <c r="B30" s="9">
        <f>(C20+C21)*0.09</f>
        <v/>
      </c>
      <c r="C30" s="10">
        <f>B30</f>
        <v/>
      </c>
    </row>
    <row r="31">
      <c r="A31" s="6" t="inlineStr">
        <is>
          <t>IRRF (se aplicável)</t>
        </is>
      </c>
      <c r="B31" s="9">
        <f>IF(C26&gt;2259.20,(C26*0.075)-169.44,0)</f>
        <v/>
      </c>
      <c r="C31" s="10">
        <f>B31</f>
        <v/>
      </c>
    </row>
    <row r="32">
      <c r="A32" s="6" t="inlineStr">
        <is>
          <t>Aviso Prévio não cumprido</t>
        </is>
      </c>
      <c r="B32" s="9">
        <f>IF(E5="Pedido de Demissão",B11,0)</f>
        <v/>
      </c>
      <c r="C32" s="10">
        <f>B32</f>
        <v/>
      </c>
    </row>
    <row r="34">
      <c r="A34" s="11" t="inlineStr">
        <is>
          <t>TOTAL DE DESCONTOS</t>
        </is>
      </c>
      <c r="C34" s="12">
        <f>SUM(C30:C32)</f>
        <v/>
      </c>
    </row>
    <row r="36">
      <c r="A36" s="13" t="inlineStr">
        <is>
          <t>VALOR LÍQUIDO A RECEBER</t>
        </is>
      </c>
      <c r="C36" s="14">
        <f>C26-C34</f>
        <v/>
      </c>
    </row>
    <row r="38">
      <c r="A38" s="2" t="inlineStr">
        <is>
          <t>DIREITOS ADICIONAIS</t>
        </is>
      </c>
    </row>
    <row r="39">
      <c r="A39" t="inlineStr">
        <is>
          <t>Saque FGTS:</t>
        </is>
      </c>
      <c r="B39" s="6">
        <f>IF(E5="Sem Justa Causa","SIM - Pode sacar o saldo total","NÃO - Não pode sacar")</f>
        <v/>
      </c>
    </row>
    <row r="40">
      <c r="A40" t="inlineStr">
        <is>
          <t>Seguro Desemprego:</t>
        </is>
      </c>
      <c r="B40" s="6">
        <f>IF(E5="Sem Justa Causa","SIM - Direito a 3-5 parcelas","NÃO - Sem direito")</f>
        <v/>
      </c>
    </row>
    <row r="41">
      <c r="A41" t="inlineStr">
        <is>
          <t>Prazo para pagamento:</t>
        </is>
      </c>
      <c r="B41" s="6" t="inlineStr">
        <is>
          <t>10 dias corridos após o desligamento</t>
        </is>
      </c>
    </row>
  </sheetData>
  <mergeCells count="1">
    <mergeCell ref="A1:D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39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5" t="inlineStr"/>
    </row>
    <row r="2">
      <c r="A2" s="16" t="inlineStr">
        <is>
          <t>Como usar esta planilha:</t>
        </is>
      </c>
    </row>
    <row r="3">
      <c r="A3" s="16" t="inlineStr"/>
    </row>
    <row r="4">
      <c r="A4" s="17" t="inlineStr">
        <is>
          <t>1. PREENCHA OS CAMPOS EM AMARELO com as informações do funcionário:</t>
        </is>
      </c>
    </row>
    <row r="5">
      <c r="A5" s="16" t="inlineStr">
        <is>
          <t xml:space="preserve">   - Nome, CPF, cargo</t>
        </is>
      </c>
    </row>
    <row r="6">
      <c r="A6" s="16" t="inlineStr">
        <is>
          <t xml:space="preserve">   - Datas de admissão e demissão</t>
        </is>
      </c>
    </row>
    <row r="7">
      <c r="A7" s="16" t="inlineStr">
        <is>
          <t xml:space="preserve">   - Salário mensal e médias de horas extras/comissões</t>
        </is>
      </c>
    </row>
    <row r="8">
      <c r="A8" s="16" t="inlineStr">
        <is>
          <t xml:space="preserve">   - Saldo atual do FGTS</t>
        </is>
      </c>
    </row>
    <row r="9">
      <c r="A9" s="16" t="inlineStr"/>
    </row>
    <row r="10">
      <c r="A10" s="17" t="inlineStr">
        <is>
          <t>2. SELECIONE O TIPO DE RESCISÃO na célula E5:</t>
        </is>
      </c>
    </row>
    <row r="11">
      <c r="A11" s="16" t="inlineStr">
        <is>
          <t xml:space="preserve">   - Sem Justa Causa: demissão pela empresa, funcionário recebe todos os direitos</t>
        </is>
      </c>
    </row>
    <row r="12">
      <c r="A12" s="16" t="inlineStr">
        <is>
          <t xml:space="preserve">   - Com Justa Causa: demissão por falta grave, sem aviso prévio nem FGTS</t>
        </is>
      </c>
    </row>
    <row r="13">
      <c r="A13" s="16" t="inlineStr">
        <is>
          <t xml:space="preserve">   - Pedido de Demissão: funcionário pede para sair, perde algumas verbas</t>
        </is>
      </c>
    </row>
    <row r="14">
      <c r="A14" s="16" t="inlineStr"/>
    </row>
    <row r="15">
      <c r="A15" s="17" t="inlineStr">
        <is>
          <t>3. OS CÁLCULOS SÃO AUTOMÁTICOS e incluem:</t>
        </is>
      </c>
    </row>
    <row r="16">
      <c r="A16" s="16" t="inlineStr">
        <is>
          <t xml:space="preserve">   ✓ Saldo de salário dos dias trabalhados</t>
        </is>
      </c>
    </row>
    <row r="17">
      <c r="A17" s="16" t="inlineStr">
        <is>
          <t xml:space="preserve">   ✓ Aviso prévio indenizado (quando aplicável)</t>
        </is>
      </c>
    </row>
    <row r="18">
      <c r="A18" s="16" t="inlineStr">
        <is>
          <t xml:space="preserve">   ✓ 13º salário proporcional</t>
        </is>
      </c>
    </row>
    <row r="19">
      <c r="A19" s="16" t="inlineStr">
        <is>
          <t xml:space="preserve">   ✓ Férias proporcionais e vencidas + 1/3 constitucional</t>
        </is>
      </c>
    </row>
    <row r="20">
      <c r="A20" s="16" t="inlineStr">
        <is>
          <t xml:space="preserve">   ✓ Multa de 40% sobre FGTS (demissão sem justa causa)</t>
        </is>
      </c>
    </row>
    <row r="21">
      <c r="A21" s="16" t="inlineStr">
        <is>
          <t xml:space="preserve">   ✓ Descontos de INSS e IRRF</t>
        </is>
      </c>
    </row>
    <row r="22">
      <c r="A22" s="16" t="inlineStr"/>
    </row>
    <row r="23">
      <c r="A23" s="17" t="inlineStr">
        <is>
          <t>4. IMPORTANTE:</t>
        </is>
      </c>
    </row>
    <row r="24">
      <c r="A24" s="16" t="inlineStr">
        <is>
          <t xml:space="preserve">   • Esta calculadora é uma ESTIMATIVA educacional</t>
        </is>
      </c>
    </row>
    <row r="25">
      <c r="A25" s="16" t="inlineStr">
        <is>
          <t xml:space="preserve">   • Não substitui cálculos oficiais de RH ou contador</t>
        </is>
      </c>
    </row>
    <row r="26">
      <c r="A26" s="16" t="inlineStr">
        <is>
          <t xml:space="preserve">   • Valores podem variar conforme convenções coletivas</t>
        </is>
      </c>
    </row>
    <row r="27">
      <c r="A27" s="16" t="inlineStr">
        <is>
          <t xml:space="preserve">   • Sempre consulte um profissional para casos reais</t>
        </is>
      </c>
    </row>
    <row r="28">
      <c r="A28" s="16" t="inlineStr"/>
    </row>
    <row r="29">
      <c r="A29" s="17" t="inlineStr">
        <is>
          <t>5. PRAZO DE PAGAMENTO:</t>
        </is>
      </c>
    </row>
    <row r="30">
      <c r="A30" s="16" t="inlineStr">
        <is>
          <t xml:space="preserve">   • Até 10 dias corridos após o desligamento</t>
        </is>
      </c>
    </row>
    <row r="31">
      <c r="A31" s="16" t="inlineStr">
        <is>
          <t xml:space="preserve">   • Atraso gera multa de 1 salário do funcionário</t>
        </is>
      </c>
    </row>
    <row r="32">
      <c r="A32" s="16" t="inlineStr"/>
    </row>
    <row r="33">
      <c r="A33" s="17" t="inlineStr">
        <is>
          <t>6. DOCUMENTOS NECESSÁRIOS:</t>
        </is>
      </c>
    </row>
    <row r="34">
      <c r="A34" s="16" t="inlineStr">
        <is>
          <t xml:space="preserve">   • Termo de Rescisão (TRCT)</t>
        </is>
      </c>
    </row>
    <row r="35">
      <c r="A35" s="16" t="inlineStr">
        <is>
          <t xml:space="preserve">   • Chave de acesso para saque FGTS</t>
        </is>
      </c>
    </row>
    <row r="36">
      <c r="A36" s="16" t="inlineStr">
        <is>
          <t xml:space="preserve">   • Guias para seguro desemprego (se aplicável)</t>
        </is>
      </c>
    </row>
    <row r="37">
      <c r="A37" s="16" t="inlineStr">
        <is>
          <t xml:space="preserve">   • Exame demissional</t>
        </is>
      </c>
    </row>
    <row r="38">
      <c r="A38" s="16" t="inlineStr"/>
    </row>
    <row r="39">
      <c r="A39" s="16" t="inlineStr">
        <is>
          <t>Desenvolvido para auxiliar empresas e trabalhadores no cálculo de rescisões trabalhistas.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2026-02-05T22:06:12Z</dcterms:created>
  <dcterms:modified xmlns:dcterms="http://purl.org/dc/terms/" xmlns:xsi="http://www.w3.org/2001/XMLSchema-instance" xsi:type="dcterms:W3CDTF">2026-02-05T22:06:12Z</dcterms:modified>
</cp:coreProperties>
</file>