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e de Combustível" sheetId="1" state="visible" r:id="rId1"/>
    <sheet xmlns:r="http://schemas.openxmlformats.org/officeDocument/2006/relationships" name="Resumo por Veículo" sheetId="2" state="visible" r:id="rId2"/>
    <sheet xmlns:r="http://schemas.openxmlformats.org/officeDocument/2006/relationships" name="Como Usa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R$ #,##0.00"/>
    <numFmt numFmtId="165" formatCode="0.00 &quot;km/l&quot;"/>
    <numFmt numFmtId="166" formatCode="R$ 0.00"/>
  </numFmts>
  <fonts count="7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b val="1"/>
      <color rgb="00FFFFFF"/>
      <sz val="11"/>
    </font>
    <font>
      <name val="Arial"/>
      <b val="1"/>
      <sz val="11"/>
    </font>
    <font>
      <b val="1"/>
    </font>
    <font>
      <name val="Arial"/>
      <b val="1"/>
      <color rgb="00FFFFFF"/>
      <sz val="14"/>
    </font>
    <font>
      <name val="Arial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3" fontId="0" fillId="3" borderId="1" applyAlignment="1" pivotButton="0" quotePrefix="0" xfId="0">
      <alignment horizontal="center" vertical="center"/>
    </xf>
    <xf numFmtId="2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3" fontId="0" fillId="0" borderId="1" applyAlignment="1" pivotButton="0" quotePrefix="0" xfId="0">
      <alignment horizontal="center" vertical="center"/>
    </xf>
    <xf numFmtId="2" fontId="0" fillId="0" borderId="1" applyAlignment="1" pivotButton="0" quotePrefix="0" xfId="0">
      <alignment horizontal="center" vertical="center"/>
    </xf>
    <xf numFmtId="0" fontId="3" fillId="4" borderId="1" pivotButton="0" quotePrefix="0" xfId="0"/>
    <xf numFmtId="0" fontId="0" fillId="0" borderId="1" pivotButton="0" quotePrefix="0" xfId="0"/>
    <xf numFmtId="2" fontId="4" fillId="4" borderId="1" pivotButton="0" quotePrefix="0" xfId="0"/>
    <xf numFmtId="164" fontId="4" fillId="4" borderId="1" pivotButton="0" quotePrefix="0" xfId="0"/>
    <xf numFmtId="0" fontId="3" fillId="0" borderId="0" pivotButton="0" quotePrefix="0" xfId="0"/>
    <xf numFmtId="165" fontId="4" fillId="0" borderId="0" pivotButton="0" quotePrefix="0" xfId="0"/>
    <xf numFmtId="166" fontId="4" fillId="0" borderId="0" pivotButton="0" quotePrefix="0" xfId="0"/>
    <xf numFmtId="0" fontId="5" fillId="2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2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12" customWidth="1" min="3" max="3"/>
    <col width="10" customWidth="1" min="4" max="4"/>
    <col width="20" customWidth="1" min="5" max="5"/>
    <col width="13" customWidth="1" min="6" max="6"/>
    <col width="13" customWidth="1" min="7" max="7"/>
    <col width="28" customWidth="1" min="8" max="8"/>
    <col width="13" customWidth="1" min="9" max="9"/>
    <col width="15" customWidth="1" min="10" max="10"/>
    <col width="13" customWidth="1" min="11" max="11"/>
  </cols>
  <sheetData>
    <row r="1" ht="30" customHeight="1">
      <c r="A1" s="1" t="inlineStr">
        <is>
          <t>CONTROLE DE ABASTECIMENTO DE COMBUSTÍVEL</t>
        </is>
      </c>
    </row>
    <row r="2">
      <c r="A2" t="inlineStr"/>
    </row>
    <row r="3">
      <c r="A3" s="2" t="inlineStr">
        <is>
          <t>Data</t>
        </is>
      </c>
      <c r="B3" s="2" t="inlineStr">
        <is>
          <t>Veículo</t>
        </is>
      </c>
      <c r="C3" s="2" t="inlineStr">
        <is>
          <t>KM Atual</t>
        </is>
      </c>
      <c r="D3" s="2" t="inlineStr">
        <is>
          <t>Litros</t>
        </is>
      </c>
      <c r="E3" s="2" t="inlineStr">
        <is>
          <t>Tipo Combustível</t>
        </is>
      </c>
      <c r="F3" s="2" t="inlineStr">
        <is>
          <t>Valor/Litro</t>
        </is>
      </c>
      <c r="G3" s="2" t="inlineStr">
        <is>
          <t>Total Pago</t>
        </is>
      </c>
      <c r="H3" s="2" t="inlineStr">
        <is>
          <t>Posto</t>
        </is>
      </c>
      <c r="I3" s="2" t="inlineStr">
        <is>
          <t>KM Rodados</t>
        </is>
      </c>
      <c r="J3" s="2" t="inlineStr">
        <is>
          <t>Consumo (km/l)</t>
        </is>
      </c>
      <c r="K3" s="2" t="inlineStr">
        <is>
          <t>Custo/KM</t>
        </is>
      </c>
    </row>
    <row r="4">
      <c r="A4" s="3" t="inlineStr">
        <is>
          <t>09/10/2025</t>
        </is>
      </c>
      <c r="B4" s="3" t="inlineStr">
        <is>
          <t>Civic - ABC1234</t>
        </is>
      </c>
      <c r="C4" s="4" t="n">
        <v>69788</v>
      </c>
      <c r="D4" s="5" t="n">
        <v>32.4</v>
      </c>
      <c r="E4" s="3" t="inlineStr">
        <is>
          <t>Gasolina Comum</t>
        </is>
      </c>
      <c r="F4" s="6" t="n">
        <v>5.46</v>
      </c>
      <c r="G4" s="7">
        <f>D4*F4</f>
        <v/>
      </c>
      <c r="H4" s="3" t="inlineStr">
        <is>
          <t>Shell Centro</t>
        </is>
      </c>
      <c r="I4" s="8" t="inlineStr"/>
      <c r="J4" s="9">
        <f>SE(I4&lt;&gt;"";I4/D4;"")</f>
        <v/>
      </c>
      <c r="K4" s="7">
        <f>SE(I4&lt;&gt;"";G4/I4;"")</f>
        <v/>
      </c>
    </row>
    <row r="5">
      <c r="A5" s="3" t="inlineStr">
        <is>
          <t>15/10/2025</t>
        </is>
      </c>
      <c r="B5" s="3" t="inlineStr">
        <is>
          <t>HB20 - JKL3456</t>
        </is>
      </c>
      <c r="C5" s="4" t="n">
        <v>66775</v>
      </c>
      <c r="D5" s="5" t="n">
        <v>47.7</v>
      </c>
      <c r="E5" s="3" t="inlineStr">
        <is>
          <t>Etanol</t>
        </is>
      </c>
      <c r="F5" s="6" t="n">
        <v>4.24</v>
      </c>
      <c r="G5" s="7">
        <f>D5*F5</f>
        <v/>
      </c>
      <c r="H5" s="3" t="inlineStr">
        <is>
          <t>Shell Centro</t>
        </is>
      </c>
      <c r="I5" s="8">
        <f>SE(B5=B4;C5-C4;"")</f>
        <v/>
      </c>
      <c r="J5" s="9">
        <f>SE(I5&lt;&gt;"";I5/D5;"")</f>
        <v/>
      </c>
      <c r="K5" s="7">
        <f>SE(I5&lt;&gt;"";G5/I5;"")</f>
        <v/>
      </c>
    </row>
    <row r="6">
      <c r="A6" s="3" t="inlineStr">
        <is>
          <t>18/10/2025</t>
        </is>
      </c>
      <c r="B6" s="3" t="inlineStr">
        <is>
          <t>Corolla - GHI9012</t>
        </is>
      </c>
      <c r="C6" s="4" t="n">
        <v>53677</v>
      </c>
      <c r="D6" s="5" t="n">
        <v>33.33</v>
      </c>
      <c r="E6" s="3" t="inlineStr">
        <is>
          <t>Etanol</t>
        </is>
      </c>
      <c r="F6" s="6" t="n">
        <v>3.98</v>
      </c>
      <c r="G6" s="7">
        <f>D6*F6</f>
        <v/>
      </c>
      <c r="H6" s="3" t="inlineStr">
        <is>
          <t>Ipiranga 24h</t>
        </is>
      </c>
      <c r="I6" s="8">
        <f>SE(B6=B5;C6-C5;"")</f>
        <v/>
      </c>
      <c r="J6" s="9">
        <f>SE(I6&lt;&gt;"";I6/D6;"")</f>
        <v/>
      </c>
      <c r="K6" s="7">
        <f>SE(I6&lt;&gt;"";G6/I6;"")</f>
        <v/>
      </c>
    </row>
    <row r="7">
      <c r="A7" s="3" t="inlineStr">
        <is>
          <t>24/10/2025</t>
        </is>
      </c>
      <c r="B7" s="3" t="inlineStr">
        <is>
          <t>Gol - DEF5678</t>
        </is>
      </c>
      <c r="C7" s="4" t="n">
        <v>56100</v>
      </c>
      <c r="D7" s="5" t="n">
        <v>37.19</v>
      </c>
      <c r="E7" s="3" t="inlineStr">
        <is>
          <t>Gasolina Aditivada</t>
        </is>
      </c>
      <c r="F7" s="6" t="n">
        <v>5.46</v>
      </c>
      <c r="G7" s="7">
        <f>D7*F7</f>
        <v/>
      </c>
      <c r="H7" s="3" t="inlineStr">
        <is>
          <t>Posto Ipiranga Av. Paulista</t>
        </is>
      </c>
      <c r="I7" s="8">
        <f>SE(B7=B6;C7-C6;"")</f>
        <v/>
      </c>
      <c r="J7" s="9">
        <f>SE(I7&lt;&gt;"";I7/D7;"")</f>
        <v/>
      </c>
      <c r="K7" s="7">
        <f>SE(I7&lt;&gt;"";G7/I7;"")</f>
        <v/>
      </c>
    </row>
    <row r="8">
      <c r="A8" s="3" t="inlineStr">
        <is>
          <t>31/10/2025</t>
        </is>
      </c>
      <c r="B8" s="3" t="inlineStr">
        <is>
          <t>HB20 - JKL3456</t>
        </is>
      </c>
      <c r="C8" s="4" t="n">
        <v>67311</v>
      </c>
      <c r="D8" s="5" t="n">
        <v>37.63</v>
      </c>
      <c r="E8" s="3" t="inlineStr">
        <is>
          <t>Etanol</t>
        </is>
      </c>
      <c r="F8" s="6" t="n">
        <v>4</v>
      </c>
      <c r="G8" s="7">
        <f>D8*F8</f>
        <v/>
      </c>
      <c r="H8" s="3" t="inlineStr">
        <is>
          <t>Ipiranga 24h</t>
        </is>
      </c>
      <c r="I8" s="8">
        <f>SE(B8=B7;C8-C7;"")</f>
        <v/>
      </c>
      <c r="J8" s="9">
        <f>SE(I8&lt;&gt;"";I8/D8;"")</f>
        <v/>
      </c>
      <c r="K8" s="7">
        <f>SE(I8&lt;&gt;"";G8/I8;"")</f>
        <v/>
      </c>
    </row>
    <row r="9">
      <c r="A9" s="3" t="inlineStr">
        <is>
          <t>04/11/2025</t>
        </is>
      </c>
      <c r="B9" s="3" t="inlineStr">
        <is>
          <t>Corolla - GHI9012</t>
        </is>
      </c>
      <c r="C9" s="4" t="n">
        <v>54050</v>
      </c>
      <c r="D9" s="5" t="n">
        <v>41.61</v>
      </c>
      <c r="E9" s="3" t="inlineStr">
        <is>
          <t>Etanol</t>
        </is>
      </c>
      <c r="F9" s="6" t="n">
        <v>4.18</v>
      </c>
      <c r="G9" s="7">
        <f>D9*F9</f>
        <v/>
      </c>
      <c r="H9" s="3" t="inlineStr">
        <is>
          <t>Shell Centro</t>
        </is>
      </c>
      <c r="I9" s="8">
        <f>SE(B9=B8;C9-C8;"")</f>
        <v/>
      </c>
      <c r="J9" s="9">
        <f>SE(I9&lt;&gt;"";I9/D9;"")</f>
        <v/>
      </c>
      <c r="K9" s="7">
        <f>SE(I9&lt;&gt;"";G9/I9;"")</f>
        <v/>
      </c>
    </row>
    <row r="10">
      <c r="A10" s="3" t="inlineStr">
        <is>
          <t>07/11/2025</t>
        </is>
      </c>
      <c r="B10" s="3" t="inlineStr">
        <is>
          <t>Corolla - GHI9012</t>
        </is>
      </c>
      <c r="C10" s="4" t="n">
        <v>54365</v>
      </c>
      <c r="D10" s="5" t="n">
        <v>54.74</v>
      </c>
      <c r="E10" s="3" t="inlineStr">
        <is>
          <t>Gasolina Comum</t>
        </is>
      </c>
      <c r="F10" s="6" t="n">
        <v>5.64</v>
      </c>
      <c r="G10" s="7">
        <f>D10*F10</f>
        <v/>
      </c>
      <c r="H10" s="3" t="inlineStr">
        <is>
          <t>Posto Ipiranga Av. Paulista</t>
        </is>
      </c>
      <c r="I10" s="8">
        <f>SE(B10=B9;C10-C9;"")</f>
        <v/>
      </c>
      <c r="J10" s="9">
        <f>SE(I10&lt;&gt;"";I10/D10;"")</f>
        <v/>
      </c>
      <c r="K10" s="7">
        <f>SE(I10&lt;&gt;"";G10/I10;"")</f>
        <v/>
      </c>
    </row>
    <row r="11">
      <c r="A11" s="3" t="inlineStr">
        <is>
          <t>14/11/2025</t>
        </is>
      </c>
      <c r="B11" s="3" t="inlineStr">
        <is>
          <t>Gol - DEF5678</t>
        </is>
      </c>
      <c r="C11" s="4" t="n">
        <v>56648</v>
      </c>
      <c r="D11" s="5" t="n">
        <v>48.02</v>
      </c>
      <c r="E11" s="3" t="inlineStr">
        <is>
          <t>Gasolina Comum</t>
        </is>
      </c>
      <c r="F11" s="6" t="n">
        <v>5.35</v>
      </c>
      <c r="G11" s="7">
        <f>D11*F11</f>
        <v/>
      </c>
      <c r="H11" s="3" t="inlineStr">
        <is>
          <t>Petrobrás Express</t>
        </is>
      </c>
      <c r="I11" s="8">
        <f>SE(B11=B10;C11-C10;"")</f>
        <v/>
      </c>
      <c r="J11" s="9">
        <f>SE(I11&lt;&gt;"";I11/D11;"")</f>
        <v/>
      </c>
      <c r="K11" s="7">
        <f>SE(I11&lt;&gt;"";G11/I11;"")</f>
        <v/>
      </c>
    </row>
    <row r="12">
      <c r="A12" s="3" t="inlineStr">
        <is>
          <t>17/11/2025</t>
        </is>
      </c>
      <c r="B12" s="3" t="inlineStr">
        <is>
          <t>Corolla - GHI9012</t>
        </is>
      </c>
      <c r="C12" s="4" t="n">
        <v>54902</v>
      </c>
      <c r="D12" s="5" t="n">
        <v>44.92</v>
      </c>
      <c r="E12" s="3" t="inlineStr">
        <is>
          <t>Gasolina Comum</t>
        </is>
      </c>
      <c r="F12" s="6" t="n">
        <v>5.43</v>
      </c>
      <c r="G12" s="7">
        <f>D12*F12</f>
        <v/>
      </c>
      <c r="H12" s="3" t="inlineStr">
        <is>
          <t>BR Mania Vila Madalena</t>
        </is>
      </c>
      <c r="I12" s="8">
        <f>SE(B12=B11;C12-C11;"")</f>
        <v/>
      </c>
      <c r="J12" s="9">
        <f>SE(I12&lt;&gt;"";I12/D12;"")</f>
        <v/>
      </c>
      <c r="K12" s="7">
        <f>SE(I12&lt;&gt;"";G12/I12;"")</f>
        <v/>
      </c>
    </row>
    <row r="13">
      <c r="A13" s="3" t="inlineStr">
        <is>
          <t>25/11/2025</t>
        </is>
      </c>
      <c r="B13" s="3" t="inlineStr">
        <is>
          <t>Gol - DEF5678</t>
        </is>
      </c>
      <c r="C13" s="4" t="n">
        <v>57168</v>
      </c>
      <c r="D13" s="5" t="n">
        <v>37.66</v>
      </c>
      <c r="E13" s="3" t="inlineStr">
        <is>
          <t>Gasolina Comum</t>
        </is>
      </c>
      <c r="F13" s="6" t="n">
        <v>5.22</v>
      </c>
      <c r="G13" s="7">
        <f>D13*F13</f>
        <v/>
      </c>
      <c r="H13" s="3" t="inlineStr">
        <is>
          <t>BR Mania Vila Madalena</t>
        </is>
      </c>
      <c r="I13" s="8">
        <f>SE(B13=B12;C13-C12;"")</f>
        <v/>
      </c>
      <c r="J13" s="9">
        <f>SE(I13&lt;&gt;"";I13/D13;"")</f>
        <v/>
      </c>
      <c r="K13" s="7">
        <f>SE(I13&lt;&gt;"";G13/I13;"")</f>
        <v/>
      </c>
    </row>
    <row r="14">
      <c r="A14" s="3" t="inlineStr">
        <is>
          <t>27/11/2025</t>
        </is>
      </c>
      <c r="B14" s="3" t="inlineStr">
        <is>
          <t>Corolla - GHI9012</t>
        </is>
      </c>
      <c r="C14" s="4" t="n">
        <v>55241</v>
      </c>
      <c r="D14" s="5" t="n">
        <v>40.7</v>
      </c>
      <c r="E14" s="3" t="inlineStr">
        <is>
          <t>Etanol</t>
        </is>
      </c>
      <c r="F14" s="6" t="n">
        <v>4</v>
      </c>
      <c r="G14" s="7">
        <f>D14*F14</f>
        <v/>
      </c>
      <c r="H14" s="3" t="inlineStr">
        <is>
          <t>BR Mania Vila Madalena</t>
        </is>
      </c>
      <c r="I14" s="8">
        <f>SE(B14=B13;C14-C13;"")</f>
        <v/>
      </c>
      <c r="J14" s="9">
        <f>SE(I14&lt;&gt;"";I14/D14;"")</f>
        <v/>
      </c>
      <c r="K14" s="7">
        <f>SE(I14&lt;&gt;"";G14/I14;"")</f>
        <v/>
      </c>
    </row>
    <row r="15">
      <c r="A15" s="3" t="inlineStr">
        <is>
          <t>02/12/2025</t>
        </is>
      </c>
      <c r="B15" s="3" t="inlineStr">
        <is>
          <t>Corolla - GHI9012</t>
        </is>
      </c>
      <c r="C15" s="4" t="n">
        <v>55751</v>
      </c>
      <c r="D15" s="5" t="n">
        <v>30.3</v>
      </c>
      <c r="E15" s="3" t="inlineStr">
        <is>
          <t>Gasolina Comum</t>
        </is>
      </c>
      <c r="F15" s="6" t="n">
        <v>5.38</v>
      </c>
      <c r="G15" s="7">
        <f>D15*F15</f>
        <v/>
      </c>
      <c r="H15" s="3" t="inlineStr">
        <is>
          <t>Ipiranga 24h</t>
        </is>
      </c>
      <c r="I15" s="8">
        <f>SE(B15=B14;C15-C14;"")</f>
        <v/>
      </c>
      <c r="J15" s="9">
        <f>SE(I15&lt;&gt;"";I15/D15;"")</f>
        <v/>
      </c>
      <c r="K15" s="7">
        <f>SE(I15&lt;&gt;"";G15/I15;"")</f>
        <v/>
      </c>
    </row>
    <row r="16">
      <c r="A16" s="3" t="inlineStr">
        <is>
          <t>10/12/2025</t>
        </is>
      </c>
      <c r="B16" s="3" t="inlineStr">
        <is>
          <t>Civic - ABC1234</t>
        </is>
      </c>
      <c r="C16" s="4" t="n">
        <v>70319</v>
      </c>
      <c r="D16" s="5" t="n">
        <v>33.04</v>
      </c>
      <c r="E16" s="3" t="inlineStr">
        <is>
          <t>Gasolina Aditivada</t>
        </is>
      </c>
      <c r="F16" s="6" t="n">
        <v>5.69</v>
      </c>
      <c r="G16" s="7">
        <f>D16*F16</f>
        <v/>
      </c>
      <c r="H16" s="3" t="inlineStr">
        <is>
          <t>Petrobrás Express</t>
        </is>
      </c>
      <c r="I16" s="8">
        <f>SE(B16=B15;C16-C15;"")</f>
        <v/>
      </c>
      <c r="J16" s="9">
        <f>SE(I16&lt;&gt;"";I16/D16;"")</f>
        <v/>
      </c>
      <c r="K16" s="7">
        <f>SE(I16&lt;&gt;"";G16/I16;"")</f>
        <v/>
      </c>
    </row>
    <row r="17">
      <c r="A17" s="3" t="inlineStr">
        <is>
          <t>15/12/2025</t>
        </is>
      </c>
      <c r="B17" s="3" t="inlineStr">
        <is>
          <t>HB20 - JKL3456</t>
        </is>
      </c>
      <c r="C17" s="4" t="n">
        <v>67829</v>
      </c>
      <c r="D17" s="5" t="n">
        <v>51.26</v>
      </c>
      <c r="E17" s="3" t="inlineStr">
        <is>
          <t>Gasolina Comum</t>
        </is>
      </c>
      <c r="F17" s="6" t="n">
        <v>5.26</v>
      </c>
      <c r="G17" s="7">
        <f>D17*F17</f>
        <v/>
      </c>
      <c r="H17" s="3" t="inlineStr">
        <is>
          <t>Posto Ipiranga Av. Paulista</t>
        </is>
      </c>
      <c r="I17" s="8">
        <f>SE(B17=B16;C17-C16;"")</f>
        <v/>
      </c>
      <c r="J17" s="9">
        <f>SE(I17&lt;&gt;"";I17/D17;"")</f>
        <v/>
      </c>
      <c r="K17" s="7">
        <f>SE(I17&lt;&gt;"";G17/I17;"")</f>
        <v/>
      </c>
    </row>
    <row r="18">
      <c r="A18" s="3" t="inlineStr">
        <is>
          <t>18/12/2025</t>
        </is>
      </c>
      <c r="B18" s="3" t="inlineStr">
        <is>
          <t>Gol - DEF5678</t>
        </is>
      </c>
      <c r="C18" s="4" t="n">
        <v>57542</v>
      </c>
      <c r="D18" s="5" t="n">
        <v>39.95</v>
      </c>
      <c r="E18" s="3" t="inlineStr">
        <is>
          <t>Diesel S10</t>
        </is>
      </c>
      <c r="F18" s="6" t="n">
        <v>6.11</v>
      </c>
      <c r="G18" s="7">
        <f>D18*F18</f>
        <v/>
      </c>
      <c r="H18" s="3" t="inlineStr">
        <is>
          <t>Ipiranga 24h</t>
        </is>
      </c>
      <c r="I18" s="8">
        <f>SE(B18=B17;C18-C17;"")</f>
        <v/>
      </c>
      <c r="J18" s="9">
        <f>SE(I18&lt;&gt;"";I18/D18;"")</f>
        <v/>
      </c>
      <c r="K18" s="7">
        <f>SE(I18&lt;&gt;"";G18/I18;"")</f>
        <v/>
      </c>
    </row>
    <row r="19">
      <c r="A19" s="3" t="inlineStr">
        <is>
          <t>23/12/2025</t>
        </is>
      </c>
      <c r="B19" s="3" t="inlineStr">
        <is>
          <t>Gol - DEF5678</t>
        </is>
      </c>
      <c r="C19" s="4" t="n">
        <v>57891</v>
      </c>
      <c r="D19" s="5" t="n">
        <v>35.59</v>
      </c>
      <c r="E19" s="3" t="inlineStr">
        <is>
          <t>Gasolina Comum</t>
        </is>
      </c>
      <c r="F19" s="6" t="n">
        <v>5.55</v>
      </c>
      <c r="G19" s="7">
        <f>D19*F19</f>
        <v/>
      </c>
      <c r="H19" s="3" t="inlineStr">
        <is>
          <t>Posto Ipiranga Av. Paulista</t>
        </is>
      </c>
      <c r="I19" s="8">
        <f>SE(B19=B18;C19-C18;"")</f>
        <v/>
      </c>
      <c r="J19" s="9">
        <f>SE(I19&lt;&gt;"";I19/D19;"")</f>
        <v/>
      </c>
      <c r="K19" s="7">
        <f>SE(I19&lt;&gt;"";G19/I19;"")</f>
        <v/>
      </c>
    </row>
    <row r="20">
      <c r="A20" s="3" t="inlineStr">
        <is>
          <t>30/12/2025</t>
        </is>
      </c>
      <c r="B20" s="3" t="inlineStr">
        <is>
          <t>Civic - ABC1234</t>
        </is>
      </c>
      <c r="C20" s="4" t="n">
        <v>70692</v>
      </c>
      <c r="D20" s="5" t="n">
        <v>41.39</v>
      </c>
      <c r="E20" s="3" t="inlineStr">
        <is>
          <t>Gasolina Comum</t>
        </is>
      </c>
      <c r="F20" s="6" t="n">
        <v>5.41</v>
      </c>
      <c r="G20" s="7">
        <f>D20*F20</f>
        <v/>
      </c>
      <c r="H20" s="3" t="inlineStr">
        <is>
          <t>BR Mania Vila Madalena</t>
        </is>
      </c>
      <c r="I20" s="8">
        <f>SE(B20=B19;C20-C19;"")</f>
        <v/>
      </c>
      <c r="J20" s="9">
        <f>SE(I20&lt;&gt;"";I20/D20;"")</f>
        <v/>
      </c>
      <c r="K20" s="7">
        <f>SE(I20&lt;&gt;"";G20/I20;"")</f>
        <v/>
      </c>
    </row>
    <row r="21">
      <c r="A21" s="3" t="inlineStr">
        <is>
          <t>04/01/2026</t>
        </is>
      </c>
      <c r="B21" s="3" t="inlineStr">
        <is>
          <t>Gol - DEF5678</t>
        </is>
      </c>
      <c r="C21" s="4" t="n">
        <v>58276</v>
      </c>
      <c r="D21" s="5" t="n">
        <v>52.71</v>
      </c>
      <c r="E21" s="3" t="inlineStr">
        <is>
          <t>Etanol</t>
        </is>
      </c>
      <c r="F21" s="6" t="n">
        <v>4.17</v>
      </c>
      <c r="G21" s="7">
        <f>D21*F21</f>
        <v/>
      </c>
      <c r="H21" s="3" t="inlineStr">
        <is>
          <t>BR Mania Vila Madalena</t>
        </is>
      </c>
      <c r="I21" s="8">
        <f>SE(B21=B20;C21-C20;"")</f>
        <v/>
      </c>
      <c r="J21" s="9">
        <f>SE(I21&lt;&gt;"";I21/D21;"")</f>
        <v/>
      </c>
      <c r="K21" s="7">
        <f>SE(I21&lt;&gt;"";G21/I21;"")</f>
        <v/>
      </c>
    </row>
    <row r="22">
      <c r="A22" s="3" t="inlineStr">
        <is>
          <t>07/01/2026</t>
        </is>
      </c>
      <c r="B22" s="3" t="inlineStr">
        <is>
          <t>Civic - ABC1234</t>
        </is>
      </c>
      <c r="C22" s="4" t="n">
        <v>71093</v>
      </c>
      <c r="D22" s="5" t="n">
        <v>45.29</v>
      </c>
      <c r="E22" s="3" t="inlineStr">
        <is>
          <t>Gasolina Comum</t>
        </is>
      </c>
      <c r="F22" s="6" t="n">
        <v>5.64</v>
      </c>
      <c r="G22" s="7">
        <f>D22*F22</f>
        <v/>
      </c>
      <c r="H22" s="3" t="inlineStr">
        <is>
          <t>Posto Ipiranga Av. Paulista</t>
        </is>
      </c>
      <c r="I22" s="8">
        <f>SE(B22=B21;C22-C21;"")</f>
        <v/>
      </c>
      <c r="J22" s="9">
        <f>SE(I22&lt;&gt;"";I22/D22;"")</f>
        <v/>
      </c>
      <c r="K22" s="7">
        <f>SE(I22&lt;&gt;"";G22/I22;"")</f>
        <v/>
      </c>
    </row>
    <row r="23">
      <c r="A23" s="3" t="inlineStr">
        <is>
          <t>11/01/2026</t>
        </is>
      </c>
      <c r="B23" s="3" t="inlineStr">
        <is>
          <t>Civic - ABC1234</t>
        </is>
      </c>
      <c r="C23" s="4" t="n">
        <v>71551</v>
      </c>
      <c r="D23" s="5" t="n">
        <v>31.04</v>
      </c>
      <c r="E23" s="3" t="inlineStr">
        <is>
          <t>Gasolina Comum</t>
        </is>
      </c>
      <c r="F23" s="6" t="n">
        <v>5.43</v>
      </c>
      <c r="G23" s="7">
        <f>D23*F23</f>
        <v/>
      </c>
      <c r="H23" s="3" t="inlineStr">
        <is>
          <t>Petrobrás Express</t>
        </is>
      </c>
      <c r="I23" s="8">
        <f>SE(B23=B22;C23-C22;"")</f>
        <v/>
      </c>
      <c r="J23" s="9">
        <f>SE(I23&lt;&gt;"";I23/D23;"")</f>
        <v/>
      </c>
      <c r="K23" s="7">
        <f>SE(I23&lt;&gt;"";G23/I23;"")</f>
        <v/>
      </c>
    </row>
    <row r="24">
      <c r="A24" s="3" t="inlineStr">
        <is>
          <t>17/01/2026</t>
        </is>
      </c>
      <c r="B24" s="3" t="inlineStr">
        <is>
          <t>Gol - DEF5678</t>
        </is>
      </c>
      <c r="C24" s="4" t="n">
        <v>58658</v>
      </c>
      <c r="D24" s="5" t="n">
        <v>52.01</v>
      </c>
      <c r="E24" s="3" t="inlineStr">
        <is>
          <t>Etanol</t>
        </is>
      </c>
      <c r="F24" s="6" t="n">
        <v>3.86</v>
      </c>
      <c r="G24" s="7">
        <f>D24*F24</f>
        <v/>
      </c>
      <c r="H24" s="3" t="inlineStr">
        <is>
          <t>Petrobrás Express</t>
        </is>
      </c>
      <c r="I24" s="8">
        <f>SE(B24=B23;C24-C23;"")</f>
        <v/>
      </c>
      <c r="J24" s="9">
        <f>SE(I24&lt;&gt;"";I24/D24;"")</f>
        <v/>
      </c>
      <c r="K24" s="7">
        <f>SE(I24&lt;&gt;"";G24/I24;"")</f>
        <v/>
      </c>
    </row>
    <row r="25">
      <c r="A25" s="3" t="inlineStr">
        <is>
          <t>21/01/2026</t>
        </is>
      </c>
      <c r="B25" s="3" t="inlineStr">
        <is>
          <t>Civic - ABC1234</t>
        </is>
      </c>
      <c r="C25" s="4" t="n">
        <v>72001</v>
      </c>
      <c r="D25" s="5" t="n">
        <v>54.25</v>
      </c>
      <c r="E25" s="3" t="inlineStr">
        <is>
          <t>Etanol</t>
        </is>
      </c>
      <c r="F25" s="6" t="n">
        <v>4.23</v>
      </c>
      <c r="G25" s="7">
        <f>D25*F25</f>
        <v/>
      </c>
      <c r="H25" s="3" t="inlineStr">
        <is>
          <t>Shell Centro</t>
        </is>
      </c>
      <c r="I25" s="8">
        <f>SE(B25=B24;C25-C24;"")</f>
        <v/>
      </c>
      <c r="J25" s="9">
        <f>SE(I25&lt;&gt;"";I25/D25;"")</f>
        <v/>
      </c>
      <c r="K25" s="7">
        <f>SE(I25&lt;&gt;"";G25/I25;"")</f>
        <v/>
      </c>
    </row>
    <row r="26">
      <c r="A26" s="3" t="inlineStr">
        <is>
          <t>26/01/2026</t>
        </is>
      </c>
      <c r="B26" s="3" t="inlineStr">
        <is>
          <t>Civic - ABC1234</t>
        </is>
      </c>
      <c r="C26" s="4" t="n">
        <v>72335</v>
      </c>
      <c r="D26" s="5" t="n">
        <v>50.98</v>
      </c>
      <c r="E26" s="3" t="inlineStr">
        <is>
          <t>Etanol</t>
        </is>
      </c>
      <c r="F26" s="6" t="n">
        <v>4.18</v>
      </c>
      <c r="G26" s="7">
        <f>D26*F26</f>
        <v/>
      </c>
      <c r="H26" s="3" t="inlineStr">
        <is>
          <t>Petrobrás Express</t>
        </is>
      </c>
      <c r="I26" s="8">
        <f>SE(B26=B25;C26-C25;"")</f>
        <v/>
      </c>
      <c r="J26" s="9">
        <f>SE(I26&lt;&gt;"";I26/D26;"")</f>
        <v/>
      </c>
      <c r="K26" s="7">
        <f>SE(I26&lt;&gt;"";G26/I26;"")</f>
        <v/>
      </c>
    </row>
    <row r="27">
      <c r="A27" s="3" t="inlineStr">
        <is>
          <t>31/01/2026</t>
        </is>
      </c>
      <c r="B27" s="3" t="inlineStr">
        <is>
          <t>Corolla - GHI9012</t>
        </is>
      </c>
      <c r="C27" s="4" t="n">
        <v>56100</v>
      </c>
      <c r="D27" s="5" t="n">
        <v>37.92</v>
      </c>
      <c r="E27" s="3" t="inlineStr">
        <is>
          <t>Gasolina Aditivada</t>
        </is>
      </c>
      <c r="F27" s="6" t="n">
        <v>5.35</v>
      </c>
      <c r="G27" s="7">
        <f>D27*F27</f>
        <v/>
      </c>
      <c r="H27" s="3" t="inlineStr">
        <is>
          <t>Posto Ipiranga Av. Paulista</t>
        </is>
      </c>
      <c r="I27" s="8">
        <f>SE(B27=B26;C27-C26;"")</f>
        <v/>
      </c>
      <c r="J27" s="9">
        <f>SE(I27&lt;&gt;"";I27/D27;"")</f>
        <v/>
      </c>
      <c r="K27" s="7">
        <f>SE(I27&lt;&gt;"";G27/I27;"")</f>
        <v/>
      </c>
    </row>
    <row r="28">
      <c r="A28" s="3" t="inlineStr">
        <is>
          <t>07/02/2026</t>
        </is>
      </c>
      <c r="B28" s="3" t="inlineStr">
        <is>
          <t>Corolla - GHI9012</t>
        </is>
      </c>
      <c r="C28" s="4" t="n">
        <v>56445</v>
      </c>
      <c r="D28" s="5" t="n">
        <v>42.62</v>
      </c>
      <c r="E28" s="3" t="inlineStr">
        <is>
          <t>Gasolina Comum</t>
        </is>
      </c>
      <c r="F28" s="6" t="n">
        <v>5.59</v>
      </c>
      <c r="G28" s="7">
        <f>D28*F28</f>
        <v/>
      </c>
      <c r="H28" s="3" t="inlineStr">
        <is>
          <t>Shell Centro</t>
        </is>
      </c>
      <c r="I28" s="8">
        <f>SE(B28=B27;C28-C27;"")</f>
        <v/>
      </c>
      <c r="J28" s="9">
        <f>SE(I28&lt;&gt;"";I28/D28;"")</f>
        <v/>
      </c>
      <c r="K28" s="7">
        <f>SE(I28&lt;&gt;"";G28/I28;"")</f>
        <v/>
      </c>
    </row>
    <row r="30">
      <c r="A30" s="10" t="inlineStr">
        <is>
          <t>TOTAIS:</t>
        </is>
      </c>
      <c r="B30" s="11" t="n"/>
      <c r="C30" s="11" t="n"/>
      <c r="D30" s="12">
        <f>SOMA(D4:D28)</f>
        <v/>
      </c>
      <c r="E30" s="11" t="n"/>
      <c r="F30" s="11" t="n"/>
      <c r="G30" s="13">
        <f>SOMA(G4:G28)</f>
        <v/>
      </c>
      <c r="H30" s="11" t="n"/>
      <c r="I30" s="11" t="n"/>
      <c r="J30" s="11" t="n"/>
      <c r="K30" s="11" t="n"/>
    </row>
    <row r="32">
      <c r="A32" s="14" t="inlineStr">
        <is>
          <t>MÉDIAS:</t>
        </is>
      </c>
      <c r="B32" t="inlineStr">
        <is>
          <t>Consumo Médio:</t>
        </is>
      </c>
      <c r="C32" s="15">
        <f>MÉDIA(J4:J28)</f>
        <v/>
      </c>
      <c r="E32" t="inlineStr">
        <is>
          <t>Custo Médio/KM:</t>
        </is>
      </c>
      <c r="F32" s="16">
        <f>MÉDIA(K4:K28)</f>
        <v/>
      </c>
      <c r="H32" t="inlineStr">
        <is>
          <t>Valor Médio/Litro:</t>
        </is>
      </c>
      <c r="I32" s="16">
        <f>MÉDIA(F4:F28)</f>
        <v/>
      </c>
    </row>
  </sheetData>
  <mergeCells count="1">
    <mergeCell ref="A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5" customWidth="1" min="3" max="3"/>
    <col width="16" customWidth="1" min="4" max="4"/>
    <col width="18" customWidth="1" min="5" max="5"/>
    <col width="16" customWidth="1" min="6" max="6"/>
  </cols>
  <sheetData>
    <row r="1" ht="25" customHeight="1">
      <c r="A1" s="17" t="inlineStr">
        <is>
          <t>RESUMO POR VEÍCULO</t>
        </is>
      </c>
    </row>
    <row r="2">
      <c r="A2" t="inlineStr"/>
    </row>
    <row r="3">
      <c r="A3" s="2" t="inlineStr">
        <is>
          <t>Veículo</t>
        </is>
      </c>
      <c r="B3" s="2" t="inlineStr">
        <is>
          <t>Total Litros</t>
        </is>
      </c>
      <c r="C3" s="2" t="inlineStr">
        <is>
          <t>Total Gasto</t>
        </is>
      </c>
      <c r="D3" s="2" t="inlineStr">
        <is>
          <t>Consumo Médio</t>
        </is>
      </c>
      <c r="E3" s="2" t="inlineStr">
        <is>
          <t>Custo Médio/KM</t>
        </is>
      </c>
      <c r="F3" s="2" t="inlineStr">
        <is>
          <t>Abastecimentos</t>
        </is>
      </c>
    </row>
    <row r="4">
      <c r="A4" s="18" t="inlineStr">
        <is>
          <t>Civic - ABC1234</t>
        </is>
      </c>
      <c r="B4" s="9">
        <f>SOMASE('Controle de Combustível'!B:B;A4;'Controle de Combustível'!D:D)</f>
        <v/>
      </c>
      <c r="C4" s="7">
        <f>SOMASE('Controle de Combustível'!B:B;A4;'Controle de Combustível'!G:G)</f>
        <v/>
      </c>
      <c r="D4" s="19">
        <f>MÉDIASE('Controle de Combustível'!B:B;A4;'Controle de Combustível'!J:J)</f>
        <v/>
      </c>
      <c r="E4" s="20">
        <f>MÉDIASE('Controle de Combustível'!B:B;A4;'Controle de Combustível'!K:K)</f>
        <v/>
      </c>
      <c r="F4" s="18">
        <f>CONT.SE('Controle de Combustível'!B:B;A4)</f>
        <v/>
      </c>
    </row>
    <row r="5">
      <c r="A5" s="18" t="inlineStr">
        <is>
          <t>Gol - DEF5678</t>
        </is>
      </c>
      <c r="B5" s="9">
        <f>SOMASE('Controle de Combustível'!B:B;A5;'Controle de Combustível'!D:D)</f>
        <v/>
      </c>
      <c r="C5" s="7">
        <f>SOMASE('Controle de Combustível'!B:B;A5;'Controle de Combustível'!G:G)</f>
        <v/>
      </c>
      <c r="D5" s="19">
        <f>MÉDIASE('Controle de Combustível'!B:B;A5;'Controle de Combustível'!J:J)</f>
        <v/>
      </c>
      <c r="E5" s="20">
        <f>MÉDIASE('Controle de Combustível'!B:B;A5;'Controle de Combustível'!K:K)</f>
        <v/>
      </c>
      <c r="F5" s="18">
        <f>CONT.SE('Controle de Combustível'!B:B;A5)</f>
        <v/>
      </c>
    </row>
    <row r="6">
      <c r="A6" s="18" t="inlineStr">
        <is>
          <t>Corolla - GHI9012</t>
        </is>
      </c>
      <c r="B6" s="9">
        <f>SOMASE('Controle de Combustível'!B:B;A6;'Controle de Combustível'!D:D)</f>
        <v/>
      </c>
      <c r="C6" s="7">
        <f>SOMASE('Controle de Combustível'!B:B;A6;'Controle de Combustível'!G:G)</f>
        <v/>
      </c>
      <c r="D6" s="19">
        <f>MÉDIASE('Controle de Combustível'!B:B;A6;'Controle de Combustível'!J:J)</f>
        <v/>
      </c>
      <c r="E6" s="20">
        <f>MÉDIASE('Controle de Combustível'!B:B;A6;'Controle de Combustível'!K:K)</f>
        <v/>
      </c>
      <c r="F6" s="18">
        <f>CONT.SE('Controle de Combustível'!B:B;A6)</f>
        <v/>
      </c>
    </row>
    <row r="7">
      <c r="A7" s="18" t="inlineStr">
        <is>
          <t>HB20 - JKL3456</t>
        </is>
      </c>
      <c r="B7" s="9">
        <f>SOMASE('Controle de Combustível'!B:B;A7;'Controle de Combustível'!D:D)</f>
        <v/>
      </c>
      <c r="C7" s="7">
        <f>SOMASE('Controle de Combustível'!B:B;A7;'Controle de Combustível'!G:G)</f>
        <v/>
      </c>
      <c r="D7" s="19">
        <f>MÉDIASE('Controle de Combustível'!B:B;A7;'Controle de Combustível'!J:J)</f>
        <v/>
      </c>
      <c r="E7" s="20">
        <f>MÉDIASE('Controle de Combustível'!B:B;A7;'Controle de Combustível'!K:K)</f>
        <v/>
      </c>
      <c r="F7" s="18">
        <f>CONT.SE('Controle de Combustível'!B:B;A7)</f>
        <v/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8"/>
  <sheetViews>
    <sheetView workbookViewId="0">
      <selection activeCell="A1" sqref="A1"/>
    </sheetView>
  </sheetViews>
  <sheetFormatPr baseColWidth="8" defaultRowHeight="15"/>
  <cols>
    <col width="35" customWidth="1" min="1" max="1"/>
    <col width="40" customWidth="1" min="2" max="2"/>
    <col width="15" customWidth="1" min="3" max="3"/>
    <col width="15" customWidth="1" min="4" max="4"/>
  </cols>
  <sheetData>
    <row r="1" ht="25" customHeight="1">
      <c r="A1" s="17" t="inlineStr">
        <is>
          <t>INSTRUÇÕES DE USO</t>
        </is>
      </c>
    </row>
    <row r="2">
      <c r="A2" s="21" t="inlineStr"/>
      <c r="B2" s="21" t="n"/>
      <c r="C2" s="21" t="n"/>
      <c r="D2" s="21" t="n"/>
    </row>
    <row r="3">
      <c r="A3" s="21" t="inlineStr">
        <is>
          <t>COMO USAR ESTA PLANILHA:</t>
        </is>
      </c>
      <c r="B3" s="21" t="inlineStr"/>
      <c r="C3" s="21" t="inlineStr"/>
      <c r="D3" s="21" t="inlineStr"/>
    </row>
    <row r="4">
      <c r="A4" s="21" t="inlineStr"/>
      <c r="B4" s="21" t="n"/>
      <c r="C4" s="21" t="n"/>
      <c r="D4" s="21" t="n"/>
    </row>
    <row r="5">
      <c r="A5" s="21" t="inlineStr">
        <is>
          <t>1. ABASTECEU?</t>
        </is>
      </c>
      <c r="B5" s="21" t="inlineStr">
        <is>
          <t>Vá para a aba "Controle de Combustível"</t>
        </is>
      </c>
      <c r="C5" s="21" t="inlineStr"/>
      <c r="D5" s="21" t="inlineStr"/>
    </row>
    <row r="6">
      <c r="A6" s="21" t="inlineStr"/>
      <c r="B6" s="21" t="n"/>
      <c r="C6" s="21" t="n"/>
      <c r="D6" s="21" t="n"/>
    </row>
    <row r="7">
      <c r="A7" s="21" t="inlineStr">
        <is>
          <t>2. PREENCHA OS CAMPOS AMARELOS:</t>
        </is>
      </c>
      <c r="B7" s="21" t="inlineStr"/>
      <c r="C7" s="21" t="inlineStr"/>
      <c r="D7" s="21" t="inlineStr"/>
    </row>
    <row r="8">
      <c r="A8" s="21" t="inlineStr">
        <is>
          <t xml:space="preserve">   • Data do abastecimento</t>
        </is>
      </c>
      <c r="B8" s="21" t="inlineStr"/>
      <c r="C8" s="21" t="inlineStr"/>
      <c r="D8" s="21" t="inlineStr"/>
    </row>
    <row r="9">
      <c r="A9" s="21" t="inlineStr">
        <is>
          <t xml:space="preserve">   • Veículo (placa)</t>
        </is>
      </c>
      <c r="B9" s="21" t="inlineStr"/>
      <c r="C9" s="21" t="inlineStr"/>
      <c r="D9" s="21" t="inlineStr"/>
    </row>
    <row r="10">
      <c r="A10" s="21" t="inlineStr">
        <is>
          <t xml:space="preserve">   • Quilometragem atual do veículo</t>
        </is>
      </c>
      <c r="B10" s="21" t="inlineStr"/>
      <c r="C10" s="21" t="inlineStr"/>
      <c r="D10" s="21" t="inlineStr"/>
    </row>
    <row r="11">
      <c r="A11" s="21" t="inlineStr">
        <is>
          <t xml:space="preserve">   • Quantidade de litros abastecidos</t>
        </is>
      </c>
      <c r="B11" s="21" t="inlineStr"/>
      <c r="C11" s="21" t="inlineStr"/>
      <c r="D11" s="21" t="inlineStr"/>
    </row>
    <row r="12">
      <c r="A12" s="21" t="inlineStr">
        <is>
          <t xml:space="preserve">   • Tipo de combustível</t>
        </is>
      </c>
      <c r="B12" s="21" t="inlineStr"/>
      <c r="C12" s="21" t="inlineStr"/>
      <c r="D12" s="21" t="inlineStr"/>
    </row>
    <row r="13">
      <c r="A13" s="21" t="inlineStr">
        <is>
          <t xml:space="preserve">   • Valor por litro</t>
        </is>
      </c>
      <c r="B13" s="21" t="inlineStr"/>
      <c r="C13" s="21" t="inlineStr"/>
      <c r="D13" s="21" t="inlineStr"/>
    </row>
    <row r="14">
      <c r="A14" s="21" t="inlineStr">
        <is>
          <t xml:space="preserve">   • Nome do posto</t>
        </is>
      </c>
      <c r="B14" s="21" t="inlineStr"/>
      <c r="C14" s="21" t="inlineStr"/>
      <c r="D14" s="21" t="inlineStr"/>
    </row>
    <row r="15">
      <c r="A15" s="21" t="inlineStr"/>
      <c r="B15" s="21" t="n"/>
      <c r="C15" s="21" t="n"/>
      <c r="D15" s="21" t="n"/>
    </row>
    <row r="16">
      <c r="A16" s="21" t="inlineStr">
        <is>
          <t>3. AS FÓRMULAS CALCULAM AUTOMATICAMENTE:</t>
        </is>
      </c>
      <c r="B16" s="21" t="inlineStr"/>
      <c r="C16" s="21" t="inlineStr"/>
      <c r="D16" s="21" t="inlineStr"/>
    </row>
    <row r="17">
      <c r="A17" s="21" t="inlineStr">
        <is>
          <t xml:space="preserve">   • Total pago no abastecimento</t>
        </is>
      </c>
      <c r="B17" s="21" t="inlineStr"/>
      <c r="C17" s="21" t="inlineStr"/>
      <c r="D17" s="21" t="inlineStr"/>
    </row>
    <row r="18">
      <c r="A18" s="21" t="inlineStr">
        <is>
          <t xml:space="preserve">   • Quilômetros rodados desde o último abastecimento</t>
        </is>
      </c>
      <c r="B18" s="21" t="inlineStr"/>
      <c r="C18" s="21" t="inlineStr"/>
      <c r="D18" s="21" t="inlineStr"/>
    </row>
    <row r="19">
      <c r="A19" s="21" t="inlineStr">
        <is>
          <t xml:space="preserve">   • Consumo médio (km/litro)</t>
        </is>
      </c>
      <c r="B19" s="21" t="inlineStr"/>
      <c r="C19" s="21" t="inlineStr"/>
      <c r="D19" s="21" t="inlineStr"/>
    </row>
    <row r="20">
      <c r="A20" s="21" t="inlineStr">
        <is>
          <t xml:space="preserve">   • Custo por quilômetro rodado</t>
        </is>
      </c>
      <c r="B20" s="21" t="inlineStr"/>
      <c r="C20" s="21" t="inlineStr"/>
      <c r="D20" s="21" t="inlineStr"/>
    </row>
    <row r="21">
      <c r="A21" s="21" t="inlineStr"/>
      <c r="B21" s="21" t="n"/>
      <c r="C21" s="21" t="n"/>
      <c r="D21" s="21" t="n"/>
    </row>
    <row r="22">
      <c r="A22" s="21" t="inlineStr">
        <is>
          <t>4. ACOMPANHE O RESUMO:</t>
        </is>
      </c>
      <c r="B22" s="21" t="inlineStr">
        <is>
          <t>Na aba "Resumo por Veículo"</t>
        </is>
      </c>
      <c r="C22" s="21" t="inlineStr"/>
      <c r="D22" s="21" t="inlineStr"/>
    </row>
    <row r="23">
      <c r="A23" s="21" t="inlineStr"/>
      <c r="B23" s="21" t="n"/>
      <c r="C23" s="21" t="n"/>
      <c r="D23" s="21" t="n"/>
    </row>
    <row r="24">
      <c r="A24" s="21" t="inlineStr">
        <is>
          <t>DICAS IMPORTANTES:</t>
        </is>
      </c>
      <c r="B24" s="21" t="inlineStr"/>
      <c r="C24" s="21" t="inlineStr"/>
      <c r="D24" s="21" t="inlineStr"/>
    </row>
    <row r="25">
      <c r="A25" s="21" t="inlineStr">
        <is>
          <t>• Sempre anote a KM ANTES de abastecer</t>
        </is>
      </c>
      <c r="B25" s="21" t="inlineStr"/>
      <c r="C25" s="21" t="inlineStr"/>
      <c r="D25" s="21" t="inlineStr"/>
    </row>
    <row r="26">
      <c r="A26" s="21" t="inlineStr">
        <is>
          <t>• Abasteça sempre com o tanque cheio para cálculo preciso</t>
        </is>
      </c>
      <c r="B26" s="21" t="inlineStr"/>
      <c r="C26" s="21" t="inlineStr"/>
      <c r="D26" s="21" t="inlineStr"/>
    </row>
    <row r="27">
      <c r="A27" s="21" t="inlineStr">
        <is>
          <t>• Guarde os comprovantes dos postos</t>
        </is>
      </c>
      <c r="B27" s="21" t="inlineStr"/>
      <c r="C27" s="21" t="inlineStr"/>
      <c r="D27" s="21" t="inlineStr"/>
    </row>
    <row r="28">
      <c r="A28" s="21" t="inlineStr">
        <is>
          <t>• Revise os dados mensalmente</t>
        </is>
      </c>
      <c r="B28" s="21" t="inlineStr"/>
      <c r="C28" s="21" t="inlineStr"/>
      <c r="D28" s="21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2026-02-05T22:35:56Z</dcterms:created>
  <dcterms:modified xmlns:dcterms="http://purl.org/dc/terms/" xmlns:xsi="http://www.w3.org/2001/XMLSchema-instance" xsi:type="dcterms:W3CDTF">2026-02-05T22:35:56Z</dcterms:modified>
</cp:coreProperties>
</file>