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Controle de Entregas" sheetId="1" state="visible" r:id="rId1"/>
    <sheet xmlns:r="http://schemas.openxmlformats.org/officeDocument/2006/relationships" name="Instruções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3">
    <numFmt numFmtId="164" formatCode="yyyy-mm-dd h:mm:ss"/>
    <numFmt numFmtId="165" formatCode="DD/MM/YYYY"/>
    <numFmt numFmtId="166" formatCode="R$ #,##0.00"/>
  </numFmts>
  <fonts count="7">
    <font>
      <name val="Calibri"/>
      <family val="2"/>
      <color theme="1"/>
      <sz val="11"/>
      <scheme val="minor"/>
    </font>
    <font>
      <b val="1"/>
      <color rgb="00FFFFFF"/>
      <sz val="11"/>
    </font>
    <font>
      <b val="1"/>
    </font>
    <font>
      <b val="1"/>
      <sz val="12"/>
    </font>
    <font>
      <b val="1"/>
      <color rgb="00FFFFFF"/>
      <sz val="12"/>
    </font>
    <font>
      <b val="1"/>
      <color rgb="001E3A8A"/>
      <sz val="14"/>
    </font>
    <font>
      <b val="1"/>
      <sz val="11"/>
    </font>
  </fonts>
  <fills count="4">
    <fill>
      <patternFill/>
    </fill>
    <fill>
      <patternFill patternType="gray125"/>
    </fill>
    <fill>
      <patternFill patternType="solid">
        <fgColor rgb="001E3A8A"/>
        <bgColor rgb="001E3A8A"/>
      </patternFill>
    </fill>
    <fill>
      <patternFill patternType="solid">
        <fgColor rgb="00DBEAFE"/>
        <bgColor rgb="00DBEAFE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8">
    <xf numFmtId="0" fontId="0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center" vertical="center"/>
    </xf>
    <xf numFmtId="165" fontId="0" fillId="0" borderId="1" applyAlignment="1" pivotButton="0" quotePrefix="0" xfId="0">
      <alignment horizontal="center" vertical="center"/>
    </xf>
    <xf numFmtId="0" fontId="0" fillId="0" borderId="1" applyAlignment="1" pivotButton="0" quotePrefix="0" xfId="0">
      <alignment horizontal="left" vertical="center"/>
    </xf>
    <xf numFmtId="166" fontId="0" fillId="0" borderId="1" applyAlignment="1" pivotButton="0" quotePrefix="0" xfId="0">
      <alignment horizontal="center" vertical="center"/>
    </xf>
    <xf numFmtId="0" fontId="0" fillId="3" borderId="1" pivotButton="0" quotePrefix="0" xfId="0"/>
    <xf numFmtId="0" fontId="2" fillId="3" borderId="1" applyAlignment="1" pivotButton="0" quotePrefix="0" xfId="0">
      <alignment horizontal="right"/>
    </xf>
    <xf numFmtId="0" fontId="2" fillId="3" borderId="1" applyAlignment="1" pivotButton="0" quotePrefix="0" xfId="0">
      <alignment horizontal="center"/>
    </xf>
    <xf numFmtId="166" fontId="2" fillId="3" borderId="1" applyAlignment="1" pivotButton="0" quotePrefix="0" xfId="0">
      <alignment horizontal="center"/>
    </xf>
    <xf numFmtId="0" fontId="4" fillId="2" borderId="0" applyAlignment="1" pivotButton="0" quotePrefix="0" xfId="0">
      <alignment horizontal="center"/>
    </xf>
    <xf numFmtId="0" fontId="1" fillId="2" borderId="1" applyAlignment="1" pivotButton="0" quotePrefix="0" xfId="0">
      <alignment horizontal="center"/>
    </xf>
    <xf numFmtId="0" fontId="0" fillId="0" borderId="1" pivotButton="0" quotePrefix="0" xfId="0"/>
    <xf numFmtId="0" fontId="0" fillId="0" borderId="1" applyAlignment="1" pivotButton="0" quotePrefix="0" xfId="0">
      <alignment horizontal="center"/>
    </xf>
    <xf numFmtId="166" fontId="0" fillId="0" borderId="1" applyAlignment="1" pivotButton="0" quotePrefix="0" xfId="0">
      <alignment horizontal="center"/>
    </xf>
    <xf numFmtId="0" fontId="5" fillId="0" borderId="0" applyAlignment="1" pivotButton="0" quotePrefix="0" xfId="0">
      <alignment vertical="top" wrapText="1"/>
    </xf>
    <xf numFmtId="0" fontId="0" fillId="0" borderId="0" applyAlignment="1" pivotButton="0" quotePrefix="0" xfId="0">
      <alignment vertical="top" wrapText="1"/>
    </xf>
    <xf numFmtId="0" fontId="6" fillId="0" borderId="0" applyAlignment="1" pivotButton="0" quotePrefix="0" xfId="0">
      <alignment vertical="top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Entregas por Status</a:t>
            </a:r>
          </a:p>
        </rich>
      </tx>
    </title>
    <plotArea>
      <pieChart>
        <varyColors val="1"/>
        <ser>
          <idx val="0"/>
          <order val="0"/>
          <tx>
            <strRef>
              <f>'Controle de Entregas'!B20</f>
            </strRef>
          </tx>
          <spPr>
            <a:ln xmlns:a="http://schemas.openxmlformats.org/drawingml/2006/main">
              <a:prstDash val="solid"/>
            </a:ln>
          </spPr>
          <cat>
            <numRef>
              <f>'Controle de Entregas'!$A$21:$A$25</f>
            </numRef>
          </cat>
          <val>
            <numRef>
              <f>'Controle de Entregas'!$B$21:$B$25</f>
            </numRef>
          </val>
        </ser>
        <firstSliceAng val="0"/>
      </pieChart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4</col>
      <colOff>0</colOff>
      <row>18</row>
      <rowOff>0</rowOff>
    </from>
    <ext cx="540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M25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2" customWidth="1" min="1" max="1"/>
    <col width="13" customWidth="1" min="2" max="2"/>
    <col width="20" customWidth="1" min="3" max="3"/>
    <col width="30" customWidth="1" min="4" max="4"/>
    <col width="18" customWidth="1" min="5" max="5"/>
    <col width="28" customWidth="1" min="6" max="6"/>
    <col width="12" customWidth="1" min="7" max="7"/>
    <col width="13" customWidth="1" min="8" max="8"/>
    <col width="14" customWidth="1" min="9" max="9"/>
    <col width="16" customWidth="1" min="10" max="10"/>
    <col width="16" customWidth="1" min="11" max="11"/>
    <col width="16" customWidth="1" min="12" max="12"/>
    <col width="25" customWidth="1" min="13" max="13"/>
  </cols>
  <sheetData>
    <row r="1">
      <c r="A1" s="1" t="inlineStr">
        <is>
          <t>Nº Pedido</t>
        </is>
      </c>
      <c r="B1" s="1" t="inlineStr">
        <is>
          <t>Data Pedido</t>
        </is>
      </c>
      <c r="C1" s="1" t="inlineStr">
        <is>
          <t>Cliente</t>
        </is>
      </c>
      <c r="D1" s="1" t="inlineStr">
        <is>
          <t>Endereço</t>
        </is>
      </c>
      <c r="E1" s="1" t="inlineStr">
        <is>
          <t>Cidade</t>
        </is>
      </c>
      <c r="F1" s="1" t="inlineStr">
        <is>
          <t>Produto</t>
        </is>
      </c>
      <c r="G1" s="1" t="inlineStr">
        <is>
          <t>Quantidade</t>
        </is>
      </c>
      <c r="H1" s="1" t="inlineStr">
        <is>
          <t>Valor Unit.</t>
        </is>
      </c>
      <c r="I1" s="1" t="inlineStr">
        <is>
          <t>Valor Total</t>
        </is>
      </c>
      <c r="J1" s="1" t="inlineStr">
        <is>
          <t>Previsão Entrega</t>
        </is>
      </c>
      <c r="K1" s="1" t="inlineStr">
        <is>
          <t>Data Entrega Real</t>
        </is>
      </c>
      <c r="L1" s="1" t="inlineStr">
        <is>
          <t>Status</t>
        </is>
      </c>
      <c r="M1" s="1" t="inlineStr">
        <is>
          <t>Observações</t>
        </is>
      </c>
    </row>
    <row r="2">
      <c r="A2" s="2" t="inlineStr">
        <is>
          <t>PED1001</t>
        </is>
      </c>
      <c r="B2" s="3" t="n">
        <v>46058.94623350037</v>
      </c>
      <c r="C2" s="4" t="inlineStr">
        <is>
          <t>Marcos Andrade</t>
        </is>
      </c>
      <c r="D2" s="4" t="inlineStr">
        <is>
          <t>Av. Marechal, 876</t>
        </is>
      </c>
      <c r="E2" s="4" t="inlineStr">
        <is>
          <t>Curitiba</t>
        </is>
      </c>
      <c r="F2" s="4" t="inlineStr">
        <is>
          <t>Webcam Logitech C920</t>
        </is>
      </c>
      <c r="G2" s="2" t="n">
        <v>2</v>
      </c>
      <c r="H2" s="5" t="n">
        <v>520</v>
      </c>
      <c r="I2" s="5">
        <f>G2*H2</f>
        <v/>
      </c>
      <c r="J2" s="3" t="n">
        <v>46062.94623350037</v>
      </c>
      <c r="K2" s="3" t="n">
        <v>46063.94623350037</v>
      </c>
      <c r="L2" s="2" t="inlineStr">
        <is>
          <t>Entregue</t>
        </is>
      </c>
      <c r="M2" s="4" t="inlineStr">
        <is>
          <t>Entregue com atraso</t>
        </is>
      </c>
    </row>
    <row r="3">
      <c r="A3" s="2" t="inlineStr">
        <is>
          <t>PED1002</t>
        </is>
      </c>
      <c r="B3" s="3" t="n">
        <v>46056.94623350037</v>
      </c>
      <c r="C3" s="4" t="inlineStr">
        <is>
          <t>Patrícia Rocha</t>
        </is>
      </c>
      <c r="D3" s="4" t="inlineStr">
        <is>
          <t>Rua dos Bandeirantes, 654</t>
        </is>
      </c>
      <c r="E3" s="4" t="inlineStr">
        <is>
          <t>Brasília</t>
        </is>
      </c>
      <c r="F3" s="4" t="inlineStr">
        <is>
          <t>Mesa para Computador</t>
        </is>
      </c>
      <c r="G3" s="2" t="n">
        <v>3</v>
      </c>
      <c r="H3" s="5" t="n">
        <v>650</v>
      </c>
      <c r="I3" s="5">
        <f>G3*H3</f>
        <v/>
      </c>
      <c r="J3" s="3" t="n">
        <v>46061.94623350037</v>
      </c>
      <c r="K3" s="2" t="n"/>
      <c r="L3" s="2" t="inlineStr">
        <is>
          <t>Em Transporte</t>
        </is>
      </c>
      <c r="M3" s="4" t="inlineStr">
        <is>
          <t>Rastreamento ativo</t>
        </is>
      </c>
    </row>
    <row r="4">
      <c r="A4" s="2" t="inlineStr">
        <is>
          <t>PED1003</t>
        </is>
      </c>
      <c r="B4" s="3" t="n">
        <v>46054.94623350037</v>
      </c>
      <c r="C4" s="4" t="inlineStr">
        <is>
          <t>Juliana Souza</t>
        </is>
      </c>
      <c r="D4" s="4" t="inlineStr">
        <is>
          <t>Rua Independência, 890</t>
        </is>
      </c>
      <c r="E4" s="4" t="inlineStr">
        <is>
          <t>Porto Alegre</t>
        </is>
      </c>
      <c r="F4" s="4" t="inlineStr">
        <is>
          <t>Monitor LG 24 polegadas</t>
        </is>
      </c>
      <c r="G4" s="2" t="n">
        <v>4</v>
      </c>
      <c r="H4" s="5" t="n">
        <v>890</v>
      </c>
      <c r="I4" s="5">
        <f>G4*H4</f>
        <v/>
      </c>
      <c r="J4" s="3" t="n">
        <v>46060.94623350037</v>
      </c>
      <c r="K4" s="2" t="n"/>
      <c r="L4" s="2" t="inlineStr">
        <is>
          <t>Pendente</t>
        </is>
      </c>
      <c r="M4" s="4" t="inlineStr"/>
    </row>
    <row r="5">
      <c r="A5" s="2" t="inlineStr">
        <is>
          <t>PED1004</t>
        </is>
      </c>
      <c r="B5" s="3" t="n">
        <v>46047.94623350037</v>
      </c>
      <c r="C5" s="4" t="inlineStr">
        <is>
          <t>Juliana Souza</t>
        </is>
      </c>
      <c r="D5" s="4" t="inlineStr">
        <is>
          <t>Rua Independência, 890</t>
        </is>
      </c>
      <c r="E5" s="4" t="inlineStr">
        <is>
          <t>Porto Alegre</t>
        </is>
      </c>
      <c r="F5" s="4" t="inlineStr">
        <is>
          <t>Monitor LG 24 polegadas</t>
        </is>
      </c>
      <c r="G5" s="2" t="n">
        <v>2</v>
      </c>
      <c r="H5" s="5" t="n">
        <v>890</v>
      </c>
      <c r="I5" s="5">
        <f>G5*H5</f>
        <v/>
      </c>
      <c r="J5" s="3" t="n">
        <v>46055.94623350037</v>
      </c>
      <c r="K5" s="2" t="n"/>
      <c r="L5" s="2" t="inlineStr">
        <is>
          <t>Pendente</t>
        </is>
      </c>
      <c r="M5" s="4" t="inlineStr"/>
    </row>
    <row r="6">
      <c r="A6" s="2" t="inlineStr">
        <is>
          <t>PED1005</t>
        </is>
      </c>
      <c r="B6" s="3" t="n">
        <v>46043.94623350037</v>
      </c>
      <c r="C6" s="4" t="inlineStr">
        <is>
          <t>Sandra Pinto</t>
        </is>
      </c>
      <c r="D6" s="4" t="inlineStr">
        <is>
          <t>Rua Aurora, 159</t>
        </is>
      </c>
      <c r="E6" s="4" t="inlineStr">
        <is>
          <t>Recife</t>
        </is>
      </c>
      <c r="F6" s="4" t="inlineStr">
        <is>
          <t>Mousepad Grande</t>
        </is>
      </c>
      <c r="G6" s="2" t="n">
        <v>5</v>
      </c>
      <c r="H6" s="5" t="n">
        <v>85</v>
      </c>
      <c r="I6" s="5">
        <f>G6*H6</f>
        <v/>
      </c>
      <c r="J6" s="3" t="n">
        <v>46049.94623350037</v>
      </c>
      <c r="K6" s="2" t="n"/>
      <c r="L6" s="2" t="inlineStr">
        <is>
          <t>Atrasado</t>
        </is>
      </c>
      <c r="M6" s="4" t="inlineStr">
        <is>
          <t>Atraso na transportadora</t>
        </is>
      </c>
    </row>
    <row r="7">
      <c r="A7" s="2" t="inlineStr">
        <is>
          <t>PED1006</t>
        </is>
      </c>
      <c r="B7" s="3" t="n">
        <v>46048.94623350037</v>
      </c>
      <c r="C7" s="4" t="inlineStr">
        <is>
          <t>Beatriz Campos</t>
        </is>
      </c>
      <c r="D7" s="4" t="inlineStr">
        <is>
          <t>Rua Consolação, 951</t>
        </is>
      </c>
      <c r="E7" s="4" t="inlineStr">
        <is>
          <t>São Paulo</t>
        </is>
      </c>
      <c r="F7" s="4" t="inlineStr">
        <is>
          <t>Mousepad Grande</t>
        </is>
      </c>
      <c r="G7" s="2" t="n">
        <v>5</v>
      </c>
      <c r="H7" s="5" t="n">
        <v>85</v>
      </c>
      <c r="I7" s="5">
        <f>G7*H7</f>
        <v/>
      </c>
      <c r="J7" s="3" t="n">
        <v>46052.94623350037</v>
      </c>
      <c r="K7" s="2" t="n"/>
      <c r="L7" s="2" t="inlineStr">
        <is>
          <t>Em Transporte</t>
        </is>
      </c>
      <c r="M7" s="4" t="inlineStr">
        <is>
          <t>Rastreamento ativo</t>
        </is>
      </c>
    </row>
    <row r="8">
      <c r="A8" s="2" t="inlineStr">
        <is>
          <t>PED1007</t>
        </is>
      </c>
      <c r="B8" s="3" t="n">
        <v>46052.94623350037</v>
      </c>
      <c r="C8" s="4" t="inlineStr">
        <is>
          <t>Ricardo Mendes</t>
        </is>
      </c>
      <c r="D8" s="4" t="inlineStr">
        <is>
          <t>SQN 210, Bloco A</t>
        </is>
      </c>
      <c r="E8" s="4" t="inlineStr">
        <is>
          <t>Brasília</t>
        </is>
      </c>
      <c r="F8" s="4" t="inlineStr">
        <is>
          <t>Suporte para Notebook</t>
        </is>
      </c>
      <c r="G8" s="2" t="n">
        <v>3</v>
      </c>
      <c r="H8" s="5" t="n">
        <v>95</v>
      </c>
      <c r="I8" s="5">
        <f>G8*H8</f>
        <v/>
      </c>
      <c r="J8" s="3" t="n">
        <v>46060.94623350037</v>
      </c>
      <c r="K8" s="2" t="n"/>
      <c r="L8" s="2" t="inlineStr">
        <is>
          <t>Em Transporte</t>
        </is>
      </c>
      <c r="M8" s="4" t="inlineStr">
        <is>
          <t>Rastreamento ativo</t>
        </is>
      </c>
    </row>
    <row r="9">
      <c r="A9" s="2" t="inlineStr">
        <is>
          <t>PED1008</t>
        </is>
      </c>
      <c r="B9" s="3" t="n">
        <v>46057.94623350037</v>
      </c>
      <c r="C9" s="4" t="inlineStr">
        <is>
          <t>Patrícia Rocha</t>
        </is>
      </c>
      <c r="D9" s="4" t="inlineStr">
        <is>
          <t>Rua dos Bandeirantes, 654</t>
        </is>
      </c>
      <c r="E9" s="4" t="inlineStr">
        <is>
          <t>Brasília</t>
        </is>
      </c>
      <c r="F9" s="4" t="inlineStr">
        <is>
          <t>Headset Gamer HyperX</t>
        </is>
      </c>
      <c r="G9" s="2" t="n">
        <v>1</v>
      </c>
      <c r="H9" s="5" t="n">
        <v>320</v>
      </c>
      <c r="I9" s="5">
        <f>G9*H9</f>
        <v/>
      </c>
      <c r="J9" s="3" t="n">
        <v>46066.94623350037</v>
      </c>
      <c r="K9" s="2" t="n"/>
      <c r="L9" s="2" t="inlineStr">
        <is>
          <t>Em Separação</t>
        </is>
      </c>
      <c r="M9" s="4" t="inlineStr"/>
    </row>
    <row r="10">
      <c r="A10" s="2" t="inlineStr">
        <is>
          <t>PED1009</t>
        </is>
      </c>
      <c r="B10" s="3" t="n">
        <v>46043.94623350037</v>
      </c>
      <c r="C10" s="4" t="inlineStr">
        <is>
          <t>Roberto Lima</t>
        </is>
      </c>
      <c r="D10" s="4" t="inlineStr">
        <is>
          <t>Av. Afonso Pena, 567</t>
        </is>
      </c>
      <c r="E10" s="4" t="inlineStr">
        <is>
          <t>Belo Horizonte</t>
        </is>
      </c>
      <c r="F10" s="4" t="inlineStr">
        <is>
          <t>Headset Gamer HyperX</t>
        </is>
      </c>
      <c r="G10" s="2" t="n">
        <v>5</v>
      </c>
      <c r="H10" s="5" t="n">
        <v>320</v>
      </c>
      <c r="I10" s="5">
        <f>G10*H10</f>
        <v/>
      </c>
      <c r="J10" s="3" t="n">
        <v>46051.94623350037</v>
      </c>
      <c r="K10" s="3" t="n">
        <v>46050.94623350037</v>
      </c>
      <c r="L10" s="2" t="inlineStr">
        <is>
          <t>Entregue</t>
        </is>
      </c>
      <c r="M10" s="4" t="inlineStr"/>
    </row>
    <row r="11">
      <c r="A11" s="2" t="inlineStr">
        <is>
          <t>PED1010</t>
        </is>
      </c>
      <c r="B11" s="3" t="n">
        <v>46050.94623350037</v>
      </c>
      <c r="C11" s="4" t="inlineStr">
        <is>
          <t>Ana Costa</t>
        </is>
      </c>
      <c r="D11" s="4" t="inlineStr">
        <is>
          <t>Rua do Comércio, 456</t>
        </is>
      </c>
      <c r="E11" s="4" t="inlineStr">
        <is>
          <t>Rio de Janeiro</t>
        </is>
      </c>
      <c r="F11" s="4" t="inlineStr">
        <is>
          <t>Mousepad Grande</t>
        </is>
      </c>
      <c r="G11" s="2" t="n">
        <v>3</v>
      </c>
      <c r="H11" s="5" t="n">
        <v>85</v>
      </c>
      <c r="I11" s="5">
        <f>G11*H11</f>
        <v/>
      </c>
      <c r="J11" s="3" t="n">
        <v>46059.94623350037</v>
      </c>
      <c r="K11" s="2" t="n"/>
      <c r="L11" s="2" t="inlineStr">
        <is>
          <t>Atrasado</t>
        </is>
      </c>
      <c r="M11" s="4" t="inlineStr">
        <is>
          <t>Atraso na transportadora</t>
        </is>
      </c>
    </row>
    <row r="12">
      <c r="A12" s="2" t="inlineStr">
        <is>
          <t>PED1011</t>
        </is>
      </c>
      <c r="B12" s="3" t="n">
        <v>46051.94623350037</v>
      </c>
      <c r="C12" s="4" t="inlineStr">
        <is>
          <t>Roberto Lima</t>
        </is>
      </c>
      <c r="D12" s="4" t="inlineStr">
        <is>
          <t>Av. Afonso Pena, 567</t>
        </is>
      </c>
      <c r="E12" s="4" t="inlineStr">
        <is>
          <t>Belo Horizonte</t>
        </is>
      </c>
      <c r="F12" s="4" t="inlineStr">
        <is>
          <t>Mesa para Computador</t>
        </is>
      </c>
      <c r="G12" s="2" t="n">
        <v>5</v>
      </c>
      <c r="H12" s="5" t="n">
        <v>650</v>
      </c>
      <c r="I12" s="5">
        <f>G12*H12</f>
        <v/>
      </c>
      <c r="J12" s="3" t="n">
        <v>46057.94623350037</v>
      </c>
      <c r="K12" s="2" t="n"/>
      <c r="L12" s="2" t="inlineStr">
        <is>
          <t>Em Transporte</t>
        </is>
      </c>
      <c r="M12" s="4" t="inlineStr">
        <is>
          <t>Rastreamento ativo</t>
        </is>
      </c>
    </row>
    <row r="13">
      <c r="A13" s="2" t="inlineStr">
        <is>
          <t>PED1012</t>
        </is>
      </c>
      <c r="B13" s="3" t="n">
        <v>46053.94623350037</v>
      </c>
      <c r="C13" s="4" t="inlineStr">
        <is>
          <t>Luciana Barros</t>
        </is>
      </c>
      <c r="D13" s="4" t="inlineStr">
        <is>
          <t>Rua Bela Vista, 432</t>
        </is>
      </c>
      <c r="E13" s="4" t="inlineStr">
        <is>
          <t>Curitiba</t>
        </is>
      </c>
      <c r="F13" s="4" t="inlineStr">
        <is>
          <t>Teclado Mecânico RGB</t>
        </is>
      </c>
      <c r="G13" s="2" t="n">
        <v>5</v>
      </c>
      <c r="H13" s="5" t="n">
        <v>380</v>
      </c>
      <c r="I13" s="5">
        <f>G13*H13</f>
        <v/>
      </c>
      <c r="J13" s="3" t="n">
        <v>46060.94623350037</v>
      </c>
      <c r="K13" s="2" t="n"/>
      <c r="L13" s="2" t="inlineStr">
        <is>
          <t>Em Separação</t>
        </is>
      </c>
      <c r="M13" s="4" t="inlineStr"/>
    </row>
    <row r="14">
      <c r="A14" s="2" t="inlineStr">
        <is>
          <t>PED1013</t>
        </is>
      </c>
      <c r="B14" s="3" t="n">
        <v>46051.94623350037</v>
      </c>
      <c r="C14" s="4" t="inlineStr">
        <is>
          <t>Juliana Souza</t>
        </is>
      </c>
      <c r="D14" s="4" t="inlineStr">
        <is>
          <t>Rua Independência, 890</t>
        </is>
      </c>
      <c r="E14" s="4" t="inlineStr">
        <is>
          <t>Porto Alegre</t>
        </is>
      </c>
      <c r="F14" s="4" t="inlineStr">
        <is>
          <t>Suporte para Notebook</t>
        </is>
      </c>
      <c r="G14" s="2" t="n">
        <v>2</v>
      </c>
      <c r="H14" s="5" t="n">
        <v>95</v>
      </c>
      <c r="I14" s="5">
        <f>G14*H14</f>
        <v/>
      </c>
      <c r="J14" s="3" t="n">
        <v>46058.94623350037</v>
      </c>
      <c r="K14" s="2" t="n"/>
      <c r="L14" s="2" t="inlineStr">
        <is>
          <t>Atrasado</t>
        </is>
      </c>
      <c r="M14" s="4" t="inlineStr">
        <is>
          <t>Atraso na transportadora</t>
        </is>
      </c>
    </row>
    <row r="15">
      <c r="A15" s="2" t="inlineStr">
        <is>
          <t>PED1014</t>
        </is>
      </c>
      <c r="B15" s="3" t="n">
        <v>46044.94623350037</v>
      </c>
      <c r="C15" s="4" t="inlineStr">
        <is>
          <t>Patrícia Rocha</t>
        </is>
      </c>
      <c r="D15" s="4" t="inlineStr">
        <is>
          <t>Rua dos Bandeirantes, 654</t>
        </is>
      </c>
      <c r="E15" s="4" t="inlineStr">
        <is>
          <t>Brasília</t>
        </is>
      </c>
      <c r="F15" s="4" t="inlineStr">
        <is>
          <t>SSD Samsung 1TB</t>
        </is>
      </c>
      <c r="G15" s="2" t="n">
        <v>5</v>
      </c>
      <c r="H15" s="5" t="n">
        <v>540</v>
      </c>
      <c r="I15" s="5">
        <f>G15*H15</f>
        <v/>
      </c>
      <c r="J15" s="3" t="n">
        <v>46050.94623350037</v>
      </c>
      <c r="K15" s="2" t="n"/>
      <c r="L15" s="2" t="inlineStr">
        <is>
          <t>Em Separação</t>
        </is>
      </c>
      <c r="M15" s="4" t="inlineStr"/>
    </row>
    <row r="16">
      <c r="A16" s="2" t="inlineStr">
        <is>
          <t>PED1015</t>
        </is>
      </c>
      <c r="B16" s="3" t="n">
        <v>46047.94623350037</v>
      </c>
      <c r="C16" s="4" t="inlineStr">
        <is>
          <t>Ana Costa</t>
        </is>
      </c>
      <c r="D16" s="4" t="inlineStr">
        <is>
          <t>Rua do Comércio, 456</t>
        </is>
      </c>
      <c r="E16" s="4" t="inlineStr">
        <is>
          <t>Rio de Janeiro</t>
        </is>
      </c>
      <c r="F16" s="4" t="inlineStr">
        <is>
          <t>Mousepad Grande</t>
        </is>
      </c>
      <c r="G16" s="2" t="n">
        <v>1</v>
      </c>
      <c r="H16" s="5" t="n">
        <v>85</v>
      </c>
      <c r="I16" s="5">
        <f>G16*H16</f>
        <v/>
      </c>
      <c r="J16" s="3" t="n">
        <v>46056.94623350037</v>
      </c>
      <c r="K16" s="2" t="n"/>
      <c r="L16" s="2" t="inlineStr">
        <is>
          <t>Atrasado</t>
        </is>
      </c>
      <c r="M16" s="4" t="inlineStr">
        <is>
          <t>Atraso na transportadora</t>
        </is>
      </c>
    </row>
    <row r="17">
      <c r="A17" s="6" t="n"/>
      <c r="B17" s="6" t="n"/>
      <c r="C17" s="6" t="n"/>
      <c r="D17" s="6" t="n"/>
      <c r="E17" s="6" t="n"/>
      <c r="F17" s="7" t="inlineStr">
        <is>
          <t>TOTAIS:</t>
        </is>
      </c>
      <c r="G17" s="8">
        <f>SUM(G2:G16)</f>
        <v/>
      </c>
      <c r="H17" s="6" t="n"/>
      <c r="I17" s="9">
        <f>SUM(I2:I16)</f>
        <v/>
      </c>
      <c r="J17" s="6" t="n"/>
      <c r="K17" s="6" t="n"/>
      <c r="L17" s="6" t="n"/>
      <c r="M17" s="6" t="n"/>
    </row>
    <row r="19">
      <c r="A19" s="10" t="inlineStr">
        <is>
          <t>RESUMO POR STATUS</t>
        </is>
      </c>
    </row>
    <row r="20">
      <c r="A20" s="11" t="inlineStr">
        <is>
          <t>Status</t>
        </is>
      </c>
      <c r="B20" s="11" t="inlineStr">
        <is>
          <t>Quantidade</t>
        </is>
      </c>
      <c r="C20" s="11" t="inlineStr">
        <is>
          <t>Valor Total</t>
        </is>
      </c>
    </row>
    <row r="21">
      <c r="A21" s="12" t="inlineStr">
        <is>
          <t>Pendente</t>
        </is>
      </c>
      <c r="B21" s="13">
        <f>COUNTIF($L$2:$L$16,A21)</f>
        <v/>
      </c>
      <c r="C21" s="14">
        <f>SUMIF($L$2:$L$16,A21,$I$2:$I$16)</f>
        <v/>
      </c>
    </row>
    <row r="22">
      <c r="A22" s="12" t="inlineStr">
        <is>
          <t>Em Separação</t>
        </is>
      </c>
      <c r="B22" s="13">
        <f>COUNTIF($L$2:$L$16,A22)</f>
        <v/>
      </c>
      <c r="C22" s="14">
        <f>SUMIF($L$2:$L$16,A22,$I$2:$I$16)</f>
        <v/>
      </c>
    </row>
    <row r="23">
      <c r="A23" s="12" t="inlineStr">
        <is>
          <t>Em Transporte</t>
        </is>
      </c>
      <c r="B23" s="13">
        <f>COUNTIF($L$2:$L$16,A23)</f>
        <v/>
      </c>
      <c r="C23" s="14">
        <f>SUMIF($L$2:$L$16,A23,$I$2:$I$16)</f>
        <v/>
      </c>
    </row>
    <row r="24">
      <c r="A24" s="12" t="inlineStr">
        <is>
          <t>Entregue</t>
        </is>
      </c>
      <c r="B24" s="13">
        <f>COUNTIF($L$2:$L$16,A24)</f>
        <v/>
      </c>
      <c r="C24" s="14">
        <f>SUMIF($L$2:$L$16,A24,$I$2:$I$16)</f>
        <v/>
      </c>
    </row>
    <row r="25">
      <c r="A25" s="12" t="inlineStr">
        <is>
          <t>Atrasado</t>
        </is>
      </c>
      <c r="B25" s="13">
        <f>COUNTIF($L$2:$L$16,A25)</f>
        <v/>
      </c>
      <c r="C25" s="14">
        <f>SUMIF($L$2:$L$16,A25,$I$2:$I$16)</f>
        <v/>
      </c>
    </row>
  </sheetData>
  <mergeCells count="1">
    <mergeCell ref="A19:C19"/>
  </mergeCells>
  <dataValidations count="1">
    <dataValidation sqref="L2:L100" showErrorMessage="1" showInputMessage="1" allowBlank="0" errorTitle="Entrada Inválida" error="Status inválido" type="list">
      <formula1>"Pendente,Em Separação,Em Transporte,Entregue,Atrasado"</formula1>
    </dataValidation>
  </dataValidations>
  <pageMargins left="0.75" right="0.75" top="1" bottom="1" header="0.5" footer="0.5"/>
  <drawing xmlns:r="http://schemas.openxmlformats.org/officeDocument/2006/relationships"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33"/>
  <sheetViews>
    <sheetView workbookViewId="0">
      <selection activeCell="A1" sqref="A1"/>
    </sheetView>
  </sheetViews>
  <sheetFormatPr baseColWidth="8" defaultRowHeight="15"/>
  <cols>
    <col width="80" customWidth="1" min="1" max="1"/>
  </cols>
  <sheetData>
    <row r="1">
      <c r="A1" s="15" t="inlineStr">
        <is>
          <t>INSTRUÇÕES - CONTROLE DE ENTREGAS</t>
        </is>
      </c>
    </row>
    <row r="2">
      <c r="A2" s="16" t="inlineStr"/>
    </row>
    <row r="3">
      <c r="A3" s="17" t="inlineStr">
        <is>
          <t>Como usar esta planilha:</t>
        </is>
      </c>
    </row>
    <row r="4">
      <c r="A4" s="16" t="inlineStr"/>
    </row>
    <row r="5">
      <c r="A5" s="17" t="inlineStr">
        <is>
          <t>1. ADICIONAR NOVA ENTREGA:</t>
        </is>
      </c>
    </row>
    <row r="6">
      <c r="A6" s="16" t="inlineStr">
        <is>
          <t xml:space="preserve">   - Preencha as células com fundo AMARELO (dados a serem inseridos por você)</t>
        </is>
      </c>
    </row>
    <row r="7">
      <c r="A7" s="16" t="inlineStr">
        <is>
          <t xml:space="preserve">   - O Valor Total será calculado automaticamente (Quantidade × Valor Unitário)</t>
        </is>
      </c>
    </row>
    <row r="8">
      <c r="A8" s="16" t="inlineStr">
        <is>
          <t xml:space="preserve">   - Escolha o Status na lista suspensa (clique na célula para ver as opções)</t>
        </is>
      </c>
    </row>
    <row r="9">
      <c r="A9" s="16" t="inlineStr"/>
    </row>
    <row r="10">
      <c r="A10" s="17" t="inlineStr">
        <is>
          <t>2. ACOMPANHAR ENTREGAS:</t>
        </is>
      </c>
    </row>
    <row r="11">
      <c r="A11" s="16" t="inlineStr">
        <is>
          <t xml:space="preserve">   - Atualize o Status conforme a entrega progride</t>
        </is>
      </c>
    </row>
    <row r="12">
      <c r="A12" s="16" t="inlineStr">
        <is>
          <t xml:space="preserve">   - Preencha a Data Entrega Real quando o produto for entregue</t>
        </is>
      </c>
    </row>
    <row r="13">
      <c r="A13" s="16" t="inlineStr">
        <is>
          <t xml:space="preserve">   - Use a coluna Observações para anotações importantes</t>
        </is>
      </c>
    </row>
    <row r="14">
      <c r="A14" s="16" t="inlineStr"/>
    </row>
    <row r="15">
      <c r="A15" s="17" t="inlineStr">
        <is>
          <t>3. RESUMO AUTOMÁTICO:</t>
        </is>
      </c>
    </row>
    <row r="16">
      <c r="A16" s="16" t="inlineStr">
        <is>
          <t xml:space="preserve">   - Os totais são atualizados automaticamente</t>
        </is>
      </c>
    </row>
    <row r="17">
      <c r="A17" s="16" t="inlineStr">
        <is>
          <t xml:space="preserve">   - O resumo por status mostra quantas entregas há em cada etapa</t>
        </is>
      </c>
    </row>
    <row r="18">
      <c r="A18" s="16" t="inlineStr">
        <is>
          <t xml:space="preserve">   - O gráfico de pizza visualiza a distribuição das entregas</t>
        </is>
      </c>
    </row>
    <row r="19">
      <c r="A19" s="16" t="inlineStr"/>
    </row>
    <row r="20">
      <c r="A20" s="17" t="inlineStr">
        <is>
          <t>4. STATUS DISPONÍVEIS:</t>
        </is>
      </c>
    </row>
    <row r="21">
      <c r="A21" s="16" t="inlineStr">
        <is>
          <t xml:space="preserve">   - Pendente: Pedido registrado, aguardando separação</t>
        </is>
      </c>
    </row>
    <row r="22">
      <c r="A22" s="16" t="inlineStr">
        <is>
          <t xml:space="preserve">   - Em Separação: Produto sendo preparado para envio</t>
        </is>
      </c>
    </row>
    <row r="23">
      <c r="A23" s="16" t="inlineStr">
        <is>
          <t xml:space="preserve">   - Em Transporte: Produto a caminho do cliente</t>
        </is>
      </c>
    </row>
    <row r="24">
      <c r="A24" s="16" t="inlineStr">
        <is>
          <t xml:space="preserve">   - Entregue: Produto entregue ao cliente</t>
        </is>
      </c>
    </row>
    <row r="25">
      <c r="A25" s="16" t="inlineStr">
        <is>
          <t xml:space="preserve">   - Atrasado: Entrega fora do prazo previsto</t>
        </is>
      </c>
    </row>
    <row r="26">
      <c r="A26" s="16" t="inlineStr"/>
    </row>
    <row r="27">
      <c r="A27" s="17" t="inlineStr">
        <is>
          <t>5. DICAS:</t>
        </is>
      </c>
    </row>
    <row r="28">
      <c r="A28" s="16" t="inlineStr">
        <is>
          <t xml:space="preserve">   - Mantenha os números de pedido únicos</t>
        </is>
      </c>
    </row>
    <row r="29">
      <c r="A29" s="16" t="inlineStr">
        <is>
          <t xml:space="preserve">   - Atualize sempre que houver mudança no status</t>
        </is>
      </c>
    </row>
    <row r="30">
      <c r="A30" s="16" t="inlineStr">
        <is>
          <t xml:space="preserve">   - Compare Data Entrega Real com Previsão para identificar atrasos</t>
        </is>
      </c>
    </row>
    <row r="31">
      <c r="A31" s="16" t="inlineStr">
        <is>
          <t xml:space="preserve">   - Use a coluna Observações para registrar problemas ou informações importantes</t>
        </is>
      </c>
    </row>
    <row r="32">
      <c r="A32" s="16" t="inlineStr"/>
    </row>
    <row r="33">
      <c r="A33" s="16" t="inlineStr">
        <is>
          <t>PLANILHA GRATUITA - Desenvolvida para controle eficiente de entregas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2026-02-05T22:42:34Z</dcterms:created>
  <dcterms:modified xmlns:dcterms="http://purl.org/dc/terms/" xmlns:xsi="http://www.w3.org/2001/XMLSchema-instance" xsi:type="dcterms:W3CDTF">2026-02-05T22:42:34Z</dcterms:modified>
</cp:coreProperties>
</file>