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Estoque" sheetId="1" state="visible" r:id="rId1"/>
    <sheet xmlns:r="http://schemas.openxmlformats.org/officeDocument/2006/relationships" name="Instruçõ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8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</font>
    <font>
      <b val="1"/>
      <sz val="12"/>
    </font>
    <font>
      <b val="1"/>
    </font>
    <font>
      <b val="1"/>
      <color rgb="00FFFFFF"/>
      <sz val="12"/>
    </font>
    <font>
      <b val="1"/>
      <sz val="11"/>
    </font>
    <font>
      <b val="1"/>
      <color rgb="001E3A8A"/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0" fillId="3" borderId="1" pivotButton="0" quotePrefix="0" xfId="0"/>
    <xf numFmtId="164" fontId="0" fillId="0" borderId="1" pivotButton="0" quotePrefix="0" xfId="0"/>
    <xf numFmtId="164" fontId="0" fillId="3" borderId="1" pivotButton="0" quotePrefix="0" xfId="0"/>
    <xf numFmtId="0" fontId="3" fillId="4" borderId="1" applyAlignment="1" pivotButton="0" quotePrefix="0" xfId="0">
      <alignment horizontal="center"/>
    </xf>
    <xf numFmtId="0" fontId="4" fillId="4" borderId="1" pivotButton="0" quotePrefix="0" xfId="0"/>
    <xf numFmtId="164" fontId="4" fillId="4" borderId="1" pivotButton="0" quotePrefix="0" xfId="0"/>
    <xf numFmtId="0" fontId="5" fillId="2" borderId="0" applyAlignment="1" pivotButton="0" quotePrefix="0" xfId="0">
      <alignment horizontal="center"/>
    </xf>
    <xf numFmtId="0" fontId="2" fillId="2" borderId="1" applyAlignment="1" pivotButton="0" quotePrefix="0" xfId="0">
      <alignment horizontal="center"/>
    </xf>
    <xf numFmtId="0" fontId="1" fillId="2" borderId="0" applyAlignment="1" pivotButton="0" quotePrefix="0" xfId="0">
      <alignment horizontal="center"/>
    </xf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15" customWidth="1" min="3" max="3"/>
    <col width="15" customWidth="1" min="4" max="4"/>
    <col width="12" customWidth="1" min="5" max="5"/>
    <col width="12" customWidth="1" min="6" max="6"/>
    <col width="15" customWidth="1" min="7" max="7"/>
    <col width="15" customWidth="1" min="8" max="8"/>
    <col width="15" customWidth="1" min="9" max="9"/>
    <col width="12" customWidth="1" min="10" max="10"/>
  </cols>
  <sheetData>
    <row r="1" ht="30" customHeight="1">
      <c r="A1" s="1" t="inlineStr">
        <is>
          <t>CONTROLE DE ENTRADA E SAÍDA DE PRODUTOS</t>
        </is>
      </c>
    </row>
    <row r="2">
      <c r="A2" s="2" t="inlineStr">
        <is>
          <t>Código</t>
        </is>
      </c>
      <c r="B2" s="2" t="inlineStr">
        <is>
          <t>Produto</t>
        </is>
      </c>
      <c r="C2" s="2" t="inlineStr">
        <is>
          <t>Categoria</t>
        </is>
      </c>
      <c r="D2" s="2" t="inlineStr">
        <is>
          <t>Estoque Inicial</t>
        </is>
      </c>
      <c r="E2" s="2" t="inlineStr">
        <is>
          <t>Entradas</t>
        </is>
      </c>
      <c r="F2" s="2" t="inlineStr">
        <is>
          <t>Saídas</t>
        </is>
      </c>
      <c r="G2" s="2" t="inlineStr">
        <is>
          <t>Estoque Atual</t>
        </is>
      </c>
      <c r="H2" s="2" t="inlineStr">
        <is>
          <t>Preço Unitário</t>
        </is>
      </c>
      <c r="I2" s="2" t="inlineStr">
        <is>
          <t>Valor Total</t>
        </is>
      </c>
      <c r="J2" s="2" t="inlineStr">
        <is>
          <t>Status</t>
        </is>
      </c>
    </row>
    <row r="3">
      <c r="A3" s="3" t="inlineStr">
        <is>
          <t>P001</t>
        </is>
      </c>
      <c r="B3" s="4" t="inlineStr">
        <is>
          <t>Notebook Dell Inspiron</t>
        </is>
      </c>
      <c r="C3" s="3" t="inlineStr">
        <is>
          <t>Eletrônicos</t>
        </is>
      </c>
      <c r="D3" s="4" t="n">
        <v>15</v>
      </c>
      <c r="E3" s="5" t="n">
        <v>20</v>
      </c>
      <c r="F3" s="5" t="n">
        <v>18</v>
      </c>
      <c r="G3" s="4">
        <f>D3+E3-F3</f>
        <v/>
      </c>
      <c r="H3" s="6" t="n">
        <v>2850</v>
      </c>
      <c r="I3" s="6">
        <f>G3*H3</f>
        <v/>
      </c>
      <c r="J3" s="4">
        <f>IF(G3&lt;=5,"CRÍTICO",IF(G3&lt;=15,"BAIXO","OK"))</f>
        <v/>
      </c>
    </row>
    <row r="4">
      <c r="A4" s="3" t="inlineStr">
        <is>
          <t>P002</t>
        </is>
      </c>
      <c r="B4" s="4" t="inlineStr">
        <is>
          <t>Mouse Logitech</t>
        </is>
      </c>
      <c r="C4" s="3" t="inlineStr">
        <is>
          <t>Periféricos</t>
        </is>
      </c>
      <c r="D4" s="4" t="n">
        <v>50</v>
      </c>
      <c r="E4" s="5" t="n">
        <v>100</v>
      </c>
      <c r="F4" s="5" t="n">
        <v>85</v>
      </c>
      <c r="G4" s="4">
        <f>D4+E4-F4</f>
        <v/>
      </c>
      <c r="H4" s="6" t="n">
        <v>45.9</v>
      </c>
      <c r="I4" s="6">
        <f>G4*H4</f>
        <v/>
      </c>
      <c r="J4" s="4">
        <f>IF(G4&lt;=5,"CRÍTICO",IF(G4&lt;=15,"BAIXO","OK"))</f>
        <v/>
      </c>
    </row>
    <row r="5">
      <c r="A5" s="3" t="inlineStr">
        <is>
          <t>P003</t>
        </is>
      </c>
      <c r="B5" s="4" t="inlineStr">
        <is>
          <t>Teclado Mecânico</t>
        </is>
      </c>
      <c r="C5" s="3" t="inlineStr">
        <is>
          <t>Periféricos</t>
        </is>
      </c>
      <c r="D5" s="4" t="n">
        <v>30</v>
      </c>
      <c r="E5" s="5" t="n">
        <v>40</v>
      </c>
      <c r="F5" s="5" t="n">
        <v>35</v>
      </c>
      <c r="G5" s="4">
        <f>D5+E5-F5</f>
        <v/>
      </c>
      <c r="H5" s="6" t="n">
        <v>189.9</v>
      </c>
      <c r="I5" s="6">
        <f>G5*H5</f>
        <v/>
      </c>
      <c r="J5" s="4">
        <f>IF(G5&lt;=5,"CRÍTICO",IF(G5&lt;=15,"BAIXO","OK"))</f>
        <v/>
      </c>
    </row>
    <row r="6">
      <c r="A6" s="3" t="inlineStr">
        <is>
          <t>P004</t>
        </is>
      </c>
      <c r="B6" s="4" t="inlineStr">
        <is>
          <t>Monitor LG 24pol</t>
        </is>
      </c>
      <c r="C6" s="3" t="inlineStr">
        <is>
          <t>Eletrônicos</t>
        </is>
      </c>
      <c r="D6" s="4" t="n">
        <v>12</v>
      </c>
      <c r="E6" s="5" t="n">
        <v>15</v>
      </c>
      <c r="F6" s="5" t="n">
        <v>10</v>
      </c>
      <c r="G6" s="4">
        <f>D6+E6-F6</f>
        <v/>
      </c>
      <c r="H6" s="6" t="n">
        <v>890</v>
      </c>
      <c r="I6" s="6">
        <f>G6*H6</f>
        <v/>
      </c>
      <c r="J6" s="4">
        <f>IF(G6&lt;=5,"CRÍTICO",IF(G6&lt;=15,"BAIXO","OK"))</f>
        <v/>
      </c>
    </row>
    <row r="7">
      <c r="A7" s="3" t="inlineStr">
        <is>
          <t>P005</t>
        </is>
      </c>
      <c r="B7" s="4" t="inlineStr">
        <is>
          <t>Cadeira Escritório</t>
        </is>
      </c>
      <c r="C7" s="3" t="inlineStr">
        <is>
          <t>Mobiliário</t>
        </is>
      </c>
      <c r="D7" s="4" t="n">
        <v>8</v>
      </c>
      <c r="E7" s="5" t="n">
        <v>12</v>
      </c>
      <c r="F7" s="5" t="n">
        <v>9</v>
      </c>
      <c r="G7" s="4">
        <f>D7+E7-F7</f>
        <v/>
      </c>
      <c r="H7" s="6" t="n">
        <v>650</v>
      </c>
      <c r="I7" s="6">
        <f>G7*H7</f>
        <v/>
      </c>
      <c r="J7" s="4">
        <f>IF(G7&lt;=5,"CRÍTICO",IF(G7&lt;=15,"BAIXO","OK"))</f>
        <v/>
      </c>
    </row>
    <row r="8">
      <c r="A8" s="3" t="inlineStr">
        <is>
          <t>P006</t>
        </is>
      </c>
      <c r="B8" s="4" t="inlineStr">
        <is>
          <t>Mesa Escritório</t>
        </is>
      </c>
      <c r="C8" s="3" t="inlineStr">
        <is>
          <t>Mobiliário</t>
        </is>
      </c>
      <c r="D8" s="4" t="n">
        <v>5</v>
      </c>
      <c r="E8" s="5" t="n">
        <v>8</v>
      </c>
      <c r="F8" s="5" t="n">
        <v>7</v>
      </c>
      <c r="G8" s="4">
        <f>D8+E8-F8</f>
        <v/>
      </c>
      <c r="H8" s="6" t="n">
        <v>1200</v>
      </c>
      <c r="I8" s="6">
        <f>G8*H8</f>
        <v/>
      </c>
      <c r="J8" s="4">
        <f>IF(G8&lt;=5,"CRÍTICO",IF(G8&lt;=15,"BAIXO","OK"))</f>
        <v/>
      </c>
    </row>
    <row r="9">
      <c r="A9" s="3" t="inlineStr">
        <is>
          <t>P007</t>
        </is>
      </c>
      <c r="B9" s="4" t="inlineStr">
        <is>
          <t>Webcam Full HD</t>
        </is>
      </c>
      <c r="C9" s="3" t="inlineStr">
        <is>
          <t>Periféricos</t>
        </is>
      </c>
      <c r="D9" s="4" t="n">
        <v>25</v>
      </c>
      <c r="E9" s="5" t="n">
        <v>30</v>
      </c>
      <c r="F9" s="5" t="n">
        <v>28</v>
      </c>
      <c r="G9" s="4">
        <f>D9+E9-F9</f>
        <v/>
      </c>
      <c r="H9" s="6" t="n">
        <v>320</v>
      </c>
      <c r="I9" s="6">
        <f>G9*H9</f>
        <v/>
      </c>
      <c r="J9" s="4">
        <f>IF(G9&lt;=5,"CRÍTICO",IF(G9&lt;=15,"BAIXO","OK"))</f>
        <v/>
      </c>
    </row>
    <row r="10">
      <c r="A10" s="3" t="inlineStr">
        <is>
          <t>P008</t>
        </is>
      </c>
      <c r="B10" s="4" t="inlineStr">
        <is>
          <t>Headset Gamer</t>
        </is>
      </c>
      <c r="C10" s="3" t="inlineStr">
        <is>
          <t>Periféricos</t>
        </is>
      </c>
      <c r="D10" s="4" t="n">
        <v>20</v>
      </c>
      <c r="E10" s="5" t="n">
        <v>35</v>
      </c>
      <c r="F10" s="5" t="n">
        <v>30</v>
      </c>
      <c r="G10" s="4">
        <f>D10+E10-F10</f>
        <v/>
      </c>
      <c r="H10" s="6" t="n">
        <v>250</v>
      </c>
      <c r="I10" s="6">
        <f>G10*H10</f>
        <v/>
      </c>
      <c r="J10" s="4">
        <f>IF(G10&lt;=5,"CRÍTICO",IF(G10&lt;=15,"BAIXO","OK"))</f>
        <v/>
      </c>
    </row>
    <row r="11">
      <c r="A11" s="3" t="inlineStr">
        <is>
          <t>P009</t>
        </is>
      </c>
      <c r="B11" s="4" t="inlineStr">
        <is>
          <t>SSD 480GB</t>
        </is>
      </c>
      <c r="C11" s="3" t="inlineStr">
        <is>
          <t>Eletrônicos</t>
        </is>
      </c>
      <c r="D11" s="4" t="n">
        <v>40</v>
      </c>
      <c r="E11" s="5" t="n">
        <v>50</v>
      </c>
      <c r="F11" s="5" t="n">
        <v>45</v>
      </c>
      <c r="G11" s="4">
        <f>D11+E11-F11</f>
        <v/>
      </c>
      <c r="H11" s="6" t="n">
        <v>280</v>
      </c>
      <c r="I11" s="6">
        <f>G11*H11</f>
        <v/>
      </c>
      <c r="J11" s="4">
        <f>IF(G11&lt;=5,"CRÍTICO",IF(G11&lt;=15,"BAIXO","OK"))</f>
        <v/>
      </c>
    </row>
    <row r="12">
      <c r="A12" s="3" t="inlineStr">
        <is>
          <t>P010</t>
        </is>
      </c>
      <c r="B12" s="4" t="inlineStr">
        <is>
          <t>Memória RAM 8GB</t>
        </is>
      </c>
      <c r="C12" s="3" t="inlineStr">
        <is>
          <t>Eletrônicos</t>
        </is>
      </c>
      <c r="D12" s="4" t="n">
        <v>35</v>
      </c>
      <c r="E12" s="5" t="n">
        <v>60</v>
      </c>
      <c r="F12" s="5" t="n">
        <v>50</v>
      </c>
      <c r="G12" s="4">
        <f>D12+E12-F12</f>
        <v/>
      </c>
      <c r="H12" s="6" t="n">
        <v>180</v>
      </c>
      <c r="I12" s="6">
        <f>G12*H12</f>
        <v/>
      </c>
      <c r="J12" s="4">
        <f>IF(G12&lt;=5,"CRÍTICO",IF(G12&lt;=15,"BAIXO","OK"))</f>
        <v/>
      </c>
    </row>
    <row r="13">
      <c r="A13" s="5" t="inlineStr">
        <is>
          <t>P011</t>
        </is>
      </c>
      <c r="B13" s="5" t="inlineStr">
        <is>
          <t>ADICIONE SEU PRODUTO AQUI</t>
        </is>
      </c>
      <c r="C13" s="5" t="inlineStr">
        <is>
          <t>Categoria</t>
        </is>
      </c>
      <c r="D13" s="5" t="n">
        <v>0</v>
      </c>
      <c r="E13" s="5" t="n">
        <v>0</v>
      </c>
      <c r="F13" s="5" t="n">
        <v>0</v>
      </c>
      <c r="G13" s="5">
        <f>D13+E13-F13</f>
        <v/>
      </c>
      <c r="H13" s="7" t="n">
        <v>0</v>
      </c>
      <c r="I13" s="7">
        <f>G13*H13</f>
        <v/>
      </c>
      <c r="J13" s="5">
        <f>IF(G13&lt;=5,"CRÍTICO",IF(G13&lt;=15,"BAIXO","OK"))</f>
        <v/>
      </c>
    </row>
    <row r="15">
      <c r="A15" s="8" t="inlineStr">
        <is>
          <t>TOTAIS</t>
        </is>
      </c>
      <c r="B15" s="4" t="n"/>
      <c r="C15" s="4" t="n"/>
      <c r="D15" s="4" t="n"/>
      <c r="E15" s="4" t="n"/>
      <c r="F15" s="4" t="n"/>
      <c r="G15" s="9">
        <f>SUM(G3:G13)</f>
        <v/>
      </c>
      <c r="H15" s="4" t="n"/>
      <c r="I15" s="10">
        <f>SUM(I3:I13)</f>
        <v/>
      </c>
      <c r="J15" s="4" t="n"/>
    </row>
    <row r="17">
      <c r="A17" s="11" t="inlineStr">
        <is>
          <t>RESUMO POR CATEGORIA</t>
        </is>
      </c>
    </row>
    <row r="18">
      <c r="A18" s="12" t="inlineStr">
        <is>
          <t>Categoria</t>
        </is>
      </c>
      <c r="B18" s="12" t="inlineStr">
        <is>
          <t>Qtd Produtos</t>
        </is>
      </c>
      <c r="C18" s="12" t="inlineStr">
        <is>
          <t>Estoque Total</t>
        </is>
      </c>
      <c r="D18" s="12" t="inlineStr">
        <is>
          <t>Valor Total</t>
        </is>
      </c>
    </row>
    <row r="19">
      <c r="A19" s="4" t="inlineStr">
        <is>
          <t>Eletrônicos</t>
        </is>
      </c>
      <c r="B19" s="4">
        <f>COUNTIF(C3:C13,A19)</f>
        <v/>
      </c>
      <c r="C19" s="4">
        <f>SUMIF(C3:C13,A19,G3:G13)</f>
        <v/>
      </c>
      <c r="D19" s="6">
        <f>SUMIF(C3:C13,A19,I3:I13)</f>
        <v/>
      </c>
    </row>
    <row r="20">
      <c r="A20" s="4" t="inlineStr">
        <is>
          <t>Periféricos</t>
        </is>
      </c>
      <c r="B20" s="4">
        <f>COUNTIF(C3:C13,A20)</f>
        <v/>
      </c>
      <c r="C20" s="4">
        <f>SUMIF(C3:C13,A20,G3:G13)</f>
        <v/>
      </c>
      <c r="D20" s="6">
        <f>SUMIF(C3:C13,A20,I3:I13)</f>
        <v/>
      </c>
    </row>
    <row r="21">
      <c r="A21" s="4" t="inlineStr">
        <is>
          <t>Mobiliário</t>
        </is>
      </c>
      <c r="B21" s="4">
        <f>COUNTIF(C3:C13,A21)</f>
        <v/>
      </c>
      <c r="C21" s="4">
        <f>SUMIF(C3:C13,A21,G3:G13)</f>
        <v/>
      </c>
      <c r="D21" s="6">
        <f>SUMIF(C3:C13,A21,I3:I13)</f>
        <v/>
      </c>
    </row>
  </sheetData>
  <mergeCells count="3">
    <mergeCell ref="A1:J1"/>
    <mergeCell ref="A15:F15"/>
    <mergeCell ref="A17:D17"/>
  </mergeCells>
  <dataValidations count="1">
    <dataValidation sqref="C13:C63" showErrorMessage="1" showInputMessage="1" allowBlank="0" type="list">
      <formula1>"Eletrônicos,Periféricos,Mobiliário,Outros"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3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3" t="inlineStr">
        <is>
          <t>INSTRUÇÕES DE USO</t>
        </is>
      </c>
    </row>
    <row r="2">
      <c r="A2" t="inlineStr"/>
    </row>
    <row r="3">
      <c r="A3" s="14" t="inlineStr">
        <is>
          <t>📋 COMO USAR ESTA PLANILHA:</t>
        </is>
      </c>
    </row>
    <row r="4">
      <c r="A4" t="inlineStr"/>
    </row>
    <row r="5">
      <c r="A5" s="15" t="inlineStr">
        <is>
          <t>1. ADICIONAR PRODUTOS:</t>
        </is>
      </c>
    </row>
    <row r="6">
      <c r="A6" t="inlineStr">
        <is>
          <t xml:space="preserve">   • Preencha as células com fundo AMARELO</t>
        </is>
      </c>
    </row>
    <row r="7">
      <c r="A7" t="inlineStr">
        <is>
          <t xml:space="preserve">   • Código, Produto, Categoria, Estoque Inicial, Preço Unitário</t>
        </is>
      </c>
    </row>
    <row r="8">
      <c r="A8" t="inlineStr">
        <is>
          <t xml:space="preserve">   • A categoria deve ser: Eletrônicos, Periféricos, Mobiliário ou Outros</t>
        </is>
      </c>
    </row>
    <row r="9">
      <c r="A9" t="inlineStr"/>
    </row>
    <row r="10">
      <c r="A10" s="15" t="inlineStr">
        <is>
          <t>2. REGISTRAR MOVIMENTAÇÕES:</t>
        </is>
      </c>
    </row>
    <row r="11">
      <c r="A11" t="inlineStr">
        <is>
          <t xml:space="preserve">   • Digite ENTRADAS na coluna E (produtos recebidos)</t>
        </is>
      </c>
    </row>
    <row r="12">
      <c r="A12" t="inlineStr">
        <is>
          <t xml:space="preserve">   • Digite SAÍDAS na coluna F (produtos vendidos/consumidos)</t>
        </is>
      </c>
    </row>
    <row r="13">
      <c r="A13" t="inlineStr">
        <is>
          <t xml:space="preserve">   • O Estoque Atual é calculado automaticamente</t>
        </is>
      </c>
    </row>
    <row r="14">
      <c r="A14" t="inlineStr"/>
    </row>
    <row r="15">
      <c r="A15" s="15" t="inlineStr">
        <is>
          <t>3. MONITORAMENTO:</t>
        </is>
      </c>
    </row>
    <row r="16">
      <c r="A16" t="inlineStr">
        <is>
          <t xml:space="preserve">   • STATUS mostra:</t>
        </is>
      </c>
    </row>
    <row r="17">
      <c r="A17" t="inlineStr">
        <is>
          <t xml:space="preserve">     - CRÍTICO: estoque ≤ 5 unidades</t>
        </is>
      </c>
    </row>
    <row r="18">
      <c r="A18" t="inlineStr">
        <is>
          <t xml:space="preserve">     - BAIXO: estoque entre 6 e 15 unidades</t>
        </is>
      </c>
    </row>
    <row r="19">
      <c r="A19" t="inlineStr">
        <is>
          <t xml:space="preserve">     - OK: estoque acima de 15 unidades</t>
        </is>
      </c>
    </row>
    <row r="20">
      <c r="A20" t="inlineStr"/>
    </row>
    <row r="21">
      <c r="A21" s="15" t="inlineStr">
        <is>
          <t>4. TOTAIS:</t>
        </is>
      </c>
    </row>
    <row r="22">
      <c r="A22" t="inlineStr">
        <is>
          <t xml:space="preserve">   • Todos os totais são calculados automaticamente</t>
        </is>
      </c>
    </row>
    <row r="23">
      <c r="A23" t="inlineStr">
        <is>
          <t xml:space="preserve">   • Valor Total = Estoque Atual × Preço Unitário</t>
        </is>
      </c>
    </row>
    <row r="24">
      <c r="A24" t="inlineStr">
        <is>
          <t xml:space="preserve">   • Resumo por categoria atualiza sozinho</t>
        </is>
      </c>
    </row>
    <row r="25">
      <c r="A25" t="inlineStr"/>
    </row>
    <row r="26">
      <c r="A26" s="15" t="inlineStr">
        <is>
          <t>5. DICAS:</t>
        </is>
      </c>
    </row>
    <row r="27">
      <c r="A27" t="inlineStr">
        <is>
          <t xml:space="preserve">   • NÃO delete as fórmulas (células brancas)</t>
        </is>
      </c>
    </row>
    <row r="28">
      <c r="A28" t="inlineStr">
        <is>
          <t xml:space="preserve">   • Sempre use números nas colunas de quantidade</t>
        </is>
      </c>
    </row>
    <row r="29">
      <c r="A29" t="inlineStr">
        <is>
          <t xml:space="preserve">   • Mantenha os preços atualizados</t>
        </is>
      </c>
    </row>
    <row r="30">
      <c r="A30" t="inlineStr">
        <is>
          <t xml:space="preserve">   • Faça backup regularmente</t>
        </is>
      </c>
    </row>
    <row r="31">
      <c r="A31" t="inlineStr"/>
    </row>
    <row r="32">
      <c r="A32" s="14" t="inlineStr">
        <is>
          <t>✅ Células AMARELAS = você preenche</t>
        </is>
      </c>
    </row>
    <row r="33">
      <c r="A33" s="14" t="inlineStr">
        <is>
          <t>⚪ Células BRANCAS = não mexer (fórmulas)</t>
        </is>
      </c>
    </row>
  </sheetData>
  <mergeCells count="33">
    <mergeCell ref="A1:D1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2026-02-05T22:30:41Z</dcterms:created>
  <dcterms:modified xmlns:dcterms="http://purl.org/dc/terms/" xmlns:xsi="http://www.w3.org/2001/XMLSchema-instance" xsi:type="dcterms:W3CDTF">2026-02-05T22:30:41Z</dcterms:modified>
</cp:coreProperties>
</file>