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ário de Estoque" sheetId="1" state="visible" r:id="rId1"/>
    <sheet xmlns:r="http://schemas.openxmlformats.org/officeDocument/2006/relationships" name="Instruções de Us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13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</font>
    <font>
      <b val="1"/>
      <sz val="11"/>
    </font>
    <font>
      <b val="1"/>
      <color rgb="001E3A8A"/>
      <sz val="12"/>
    </font>
    <font>
      <b val="1"/>
      <color rgb="00DC2626"/>
    </font>
    <font>
      <b val="1"/>
      <color rgb="00F59E0B"/>
    </font>
    <font>
      <b val="1"/>
      <color rgb="00059669"/>
    </font>
    <font>
      <b val="1"/>
      <color rgb="001E3A8A"/>
      <sz val="14"/>
    </font>
    <font>
      <sz val="10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0" fontId="0" fillId="3" borderId="1" applyAlignment="1" pivotButton="0" quotePrefix="0" xfId="0">
      <alignment horizontal="center"/>
    </xf>
    <xf numFmtId="164" fontId="0" fillId="3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4" fillId="0" borderId="1" applyAlignment="1" pivotButton="0" quotePrefix="0" xfId="0">
      <alignment horizontal="center"/>
    </xf>
    <xf numFmtId="0" fontId="4" fillId="4" borderId="1" pivotButton="0" quotePrefix="0" xfId="0"/>
    <xf numFmtId="164" fontId="4" fillId="4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4" fillId="0" borderId="0" pivotButton="0" quotePrefix="0" xfId="0"/>
    <xf numFmtId="164" fontId="5" fillId="4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2" customWidth="1" min="2" max="2"/>
    <col width="20" customWidth="1" min="3" max="3"/>
    <col width="10" customWidth="1" min="4" max="4"/>
    <col width="12" customWidth="1" min="5" max="5"/>
    <col width="13" customWidth="1" min="6" max="6"/>
    <col width="16" customWidth="1" min="7" max="7"/>
    <col width="16" customWidth="1" min="8" max="8"/>
    <col width="25" customWidth="1" min="9" max="9"/>
    <col width="12" customWidth="1" min="10" max="10"/>
    <col width="15" customWidth="1" min="11" max="11"/>
  </cols>
  <sheetData>
    <row r="1">
      <c r="A1" s="1" t="inlineStr">
        <is>
          <t>CONTROLE DE INVENTÁRIO DE ESTOQUE</t>
        </is>
      </c>
    </row>
    <row r="2">
      <c r="A2" s="2" t="inlineStr">
        <is>
          <t>Atualizado em: 05/02/2026</t>
        </is>
      </c>
    </row>
    <row r="3">
      <c r="A3" t="inlineStr"/>
    </row>
    <row r="4">
      <c r="A4" s="3" t="inlineStr">
        <is>
          <t>Código</t>
        </is>
      </c>
      <c r="B4" s="3" t="inlineStr">
        <is>
          <t>Produto</t>
        </is>
      </c>
      <c r="C4" s="3" t="inlineStr">
        <is>
          <t>Categoria</t>
        </is>
      </c>
      <c r="D4" s="3" t="inlineStr">
        <is>
          <t>Unidade</t>
        </is>
      </c>
      <c r="E4" s="3" t="inlineStr">
        <is>
          <t>Qtd Atual</t>
        </is>
      </c>
      <c r="F4" s="3" t="inlineStr">
        <is>
          <t>Estoque Mín</t>
        </is>
      </c>
      <c r="G4" s="3" t="inlineStr">
        <is>
          <t>Preço Unit (R$)</t>
        </is>
      </c>
      <c r="H4" s="3" t="inlineStr">
        <is>
          <t>Valor Total (R$)</t>
        </is>
      </c>
      <c r="I4" s="3" t="inlineStr">
        <is>
          <t>Localização</t>
        </is>
      </c>
      <c r="J4" s="3" t="inlineStr">
        <is>
          <t>Status</t>
        </is>
      </c>
      <c r="K4" s="3" t="inlineStr">
        <is>
          <t>Última Entrada</t>
        </is>
      </c>
    </row>
    <row r="5">
      <c r="A5" s="4" t="inlineStr">
        <is>
          <t>EST001</t>
        </is>
      </c>
      <c r="B5" s="5" t="inlineStr">
        <is>
          <t>Parafuso M6 x 20mm</t>
        </is>
      </c>
      <c r="C5" s="4" t="inlineStr">
        <is>
          <t>Ferragens</t>
        </is>
      </c>
      <c r="D5" s="4" t="inlineStr">
        <is>
          <t>UN</t>
        </is>
      </c>
      <c r="E5" s="6" t="n">
        <v>850</v>
      </c>
      <c r="F5" s="6" t="n">
        <v>500</v>
      </c>
      <c r="G5" s="7" t="n">
        <v>0.15</v>
      </c>
      <c r="H5" s="8">
        <f>E5*G5</f>
        <v/>
      </c>
      <c r="I5" s="4" t="inlineStr">
        <is>
          <t>Galpão B - Setor 1</t>
        </is>
      </c>
      <c r="J5" s="9">
        <f>SE(E5&lt;=F5;"CRÍTICO";SE(E5&lt;=F5*1.5;"BAIXO";"OK"))</f>
        <v/>
      </c>
      <c r="K5" s="4" t="inlineStr">
        <is>
          <t>13/12/2025</t>
        </is>
      </c>
    </row>
    <row r="6">
      <c r="A6" s="4" t="inlineStr">
        <is>
          <t>EST002</t>
        </is>
      </c>
      <c r="B6" s="5" t="inlineStr">
        <is>
          <t>Tinta Acrílica Branca 18L</t>
        </is>
      </c>
      <c r="C6" s="4" t="inlineStr">
        <is>
          <t>Tintas</t>
        </is>
      </c>
      <c r="D6" s="4" t="inlineStr">
        <is>
          <t>UN</t>
        </is>
      </c>
      <c r="E6" s="6" t="n">
        <v>45</v>
      </c>
      <c r="F6" s="6" t="n">
        <v>20</v>
      </c>
      <c r="G6" s="7" t="n">
        <v>185.9</v>
      </c>
      <c r="H6" s="8">
        <f>E6*G6</f>
        <v/>
      </c>
      <c r="I6" s="4" t="inlineStr">
        <is>
          <t>Galpão B - Setor 2</t>
        </is>
      </c>
      <c r="J6" s="9">
        <f>SE(E6&lt;=F6;"CRÍTICO";SE(E6&lt;=F6*1.5;"BAIXO";"OK"))</f>
        <v/>
      </c>
      <c r="K6" s="4" t="inlineStr">
        <is>
          <t>13/01/2026</t>
        </is>
      </c>
    </row>
    <row r="7">
      <c r="A7" s="4" t="inlineStr">
        <is>
          <t>EST003</t>
        </is>
      </c>
      <c r="B7" s="5" t="inlineStr">
        <is>
          <t>Cimento CP-II 50kg</t>
        </is>
      </c>
      <c r="C7" s="4" t="inlineStr">
        <is>
          <t>Materiais Construção</t>
        </is>
      </c>
      <c r="D7" s="4" t="inlineStr">
        <is>
          <t>SC</t>
        </is>
      </c>
      <c r="E7" s="6" t="n">
        <v>120</v>
      </c>
      <c r="F7" s="6" t="n">
        <v>80</v>
      </c>
      <c r="G7" s="7" t="n">
        <v>32.5</v>
      </c>
      <c r="H7" s="8">
        <f>E7*G7</f>
        <v/>
      </c>
      <c r="I7" s="4" t="inlineStr">
        <is>
          <t>Área Externa</t>
        </is>
      </c>
      <c r="J7" s="9">
        <f>SE(E7&lt;=F7;"CRÍTICO";SE(E7&lt;=F7*1.5;"BAIXO";"OK"))</f>
        <v/>
      </c>
      <c r="K7" s="4" t="inlineStr">
        <is>
          <t>29/12/2025</t>
        </is>
      </c>
    </row>
    <row r="8">
      <c r="A8" s="4" t="inlineStr">
        <is>
          <t>EST004</t>
        </is>
      </c>
      <c r="B8" s="5" t="inlineStr">
        <is>
          <t>Cabo Elétrico 2,5mm 100m</t>
        </is>
      </c>
      <c r="C8" s="4" t="inlineStr">
        <is>
          <t>Elétrica</t>
        </is>
      </c>
      <c r="D8" s="4" t="inlineStr">
        <is>
          <t>RL</t>
        </is>
      </c>
      <c r="E8" s="6" t="n">
        <v>28</v>
      </c>
      <c r="F8" s="6" t="n">
        <v>15</v>
      </c>
      <c r="G8" s="7" t="n">
        <v>245</v>
      </c>
      <c r="H8" s="8">
        <f>E8*G8</f>
        <v/>
      </c>
      <c r="I8" s="4" t="inlineStr">
        <is>
          <t>Galpão A - Prateleira 2</t>
        </is>
      </c>
      <c r="J8" s="9">
        <f>SE(E8&lt;=F8;"CRÍTICO";SE(E8&lt;=F8*1.5;"BAIXO";"OK"))</f>
        <v/>
      </c>
      <c r="K8" s="4" t="inlineStr">
        <is>
          <t>20/01/2026</t>
        </is>
      </c>
    </row>
    <row r="9">
      <c r="A9" s="4" t="inlineStr">
        <is>
          <t>EST005</t>
        </is>
      </c>
      <c r="B9" s="5" t="inlineStr">
        <is>
          <t>Porta de Madeira 80cm</t>
        </is>
      </c>
      <c r="C9" s="4" t="inlineStr">
        <is>
          <t>Acabamento</t>
        </is>
      </c>
      <c r="D9" s="4" t="inlineStr">
        <is>
          <t>UN</t>
        </is>
      </c>
      <c r="E9" s="6" t="n">
        <v>12</v>
      </c>
      <c r="F9" s="6" t="n">
        <v>10</v>
      </c>
      <c r="G9" s="7" t="n">
        <v>420</v>
      </c>
      <c r="H9" s="8">
        <f>E9*G9</f>
        <v/>
      </c>
      <c r="I9" s="4" t="inlineStr">
        <is>
          <t>Depósito Central</t>
        </is>
      </c>
      <c r="J9" s="9">
        <f>SE(E9&lt;=F9;"CRÍTICO";SE(E9&lt;=F9*1.5;"BAIXO";"OK"))</f>
        <v/>
      </c>
      <c r="K9" s="4" t="inlineStr">
        <is>
          <t>18/12/2025</t>
        </is>
      </c>
    </row>
    <row r="10">
      <c r="A10" s="4" t="inlineStr">
        <is>
          <t>EST006</t>
        </is>
      </c>
      <c r="B10" s="5" t="inlineStr">
        <is>
          <t>Areia Média</t>
        </is>
      </c>
      <c r="C10" s="4" t="inlineStr">
        <is>
          <t>Materiais Construção</t>
        </is>
      </c>
      <c r="D10" s="4" t="inlineStr">
        <is>
          <t>M³</t>
        </is>
      </c>
      <c r="E10" s="6" t="n">
        <v>35</v>
      </c>
      <c r="F10" s="6" t="n">
        <v>25</v>
      </c>
      <c r="G10" s="7" t="n">
        <v>95</v>
      </c>
      <c r="H10" s="8">
        <f>E10*G10</f>
        <v/>
      </c>
      <c r="I10" s="4" t="inlineStr">
        <is>
          <t>Área Externa</t>
        </is>
      </c>
      <c r="J10" s="9">
        <f>SE(E10&lt;=F10;"CRÍTICO";SE(E10&lt;=F10*1.5;"BAIXO";"OK"))</f>
        <v/>
      </c>
      <c r="K10" s="4" t="inlineStr">
        <is>
          <t>17/12/2025</t>
        </is>
      </c>
    </row>
    <row r="11">
      <c r="A11" s="4" t="inlineStr">
        <is>
          <t>EST007</t>
        </is>
      </c>
      <c r="B11" s="5" t="inlineStr">
        <is>
          <t>Tubo PVC 100mm 6m</t>
        </is>
      </c>
      <c r="C11" s="4" t="inlineStr">
        <is>
          <t>Hidráulica</t>
        </is>
      </c>
      <c r="D11" s="4" t="inlineStr">
        <is>
          <t>UN</t>
        </is>
      </c>
      <c r="E11" s="6" t="n">
        <v>65</v>
      </c>
      <c r="F11" s="6" t="n">
        <v>30</v>
      </c>
      <c r="G11" s="7" t="n">
        <v>78.5</v>
      </c>
      <c r="H11" s="8">
        <f>E11*G11</f>
        <v/>
      </c>
      <c r="I11" s="4" t="inlineStr">
        <is>
          <t>Depósito Central</t>
        </is>
      </c>
      <c r="J11" s="9">
        <f>SE(E11&lt;=F11;"CRÍTICO";SE(E11&lt;=F11*1.5;"BAIXO";"OK"))</f>
        <v/>
      </c>
      <c r="K11" s="4" t="inlineStr">
        <is>
          <t>04/01/2026</t>
        </is>
      </c>
    </row>
    <row r="12">
      <c r="A12" s="4" t="inlineStr">
        <is>
          <t>EST008</t>
        </is>
      </c>
      <c r="B12" s="5" t="inlineStr">
        <is>
          <t>Lixa para Madeira Grão 100</t>
        </is>
      </c>
      <c r="C12" s="4" t="inlineStr">
        <is>
          <t>Ferramentas</t>
        </is>
      </c>
      <c r="D12" s="4" t="inlineStr">
        <is>
          <t>UN</t>
        </is>
      </c>
      <c r="E12" s="6" t="n">
        <v>280</v>
      </c>
      <c r="F12" s="6" t="n">
        <v>150</v>
      </c>
      <c r="G12" s="7" t="n">
        <v>2.8</v>
      </c>
      <c r="H12" s="8">
        <f>E12*G12</f>
        <v/>
      </c>
      <c r="I12" s="4" t="inlineStr">
        <is>
          <t>Galpão A - Prateleira 1</t>
        </is>
      </c>
      <c r="J12" s="9">
        <f>SE(E12&lt;=F12;"CRÍTICO";SE(E12&lt;=F12*1.5;"BAIXO";"OK"))</f>
        <v/>
      </c>
      <c r="K12" s="4" t="inlineStr">
        <is>
          <t>30/01/2026</t>
        </is>
      </c>
    </row>
    <row r="13">
      <c r="A13" s="4" t="inlineStr">
        <is>
          <t>EST009</t>
        </is>
      </c>
      <c r="B13" s="5" t="inlineStr">
        <is>
          <t>Piso Cerâmico 45x45cm</t>
        </is>
      </c>
      <c r="C13" s="4" t="inlineStr">
        <is>
          <t>Revestimentos</t>
        </is>
      </c>
      <c r="D13" s="4" t="inlineStr">
        <is>
          <t>CX</t>
        </is>
      </c>
      <c r="E13" s="6" t="n">
        <v>95</v>
      </c>
      <c r="F13" s="6" t="n">
        <v>50</v>
      </c>
      <c r="G13" s="7" t="n">
        <v>89.90000000000001</v>
      </c>
      <c r="H13" s="8">
        <f>E13*G13</f>
        <v/>
      </c>
      <c r="I13" s="4" t="inlineStr">
        <is>
          <t>Depósito Central</t>
        </is>
      </c>
      <c r="J13" s="9">
        <f>SE(E13&lt;=F13;"CRÍTICO";SE(E13&lt;=F13*1.5;"BAIXO";"OK"))</f>
        <v/>
      </c>
      <c r="K13" s="4" t="inlineStr">
        <is>
          <t>10/01/2026</t>
        </is>
      </c>
    </row>
    <row r="14">
      <c r="A14" s="4" t="inlineStr">
        <is>
          <t>EST010</t>
        </is>
      </c>
      <c r="B14" s="5" t="inlineStr">
        <is>
          <t>Torneira Metálica Cromada</t>
        </is>
      </c>
      <c r="C14" s="4" t="inlineStr">
        <is>
          <t>Metais</t>
        </is>
      </c>
      <c r="D14" s="4" t="inlineStr">
        <is>
          <t>UN</t>
        </is>
      </c>
      <c r="E14" s="6" t="n">
        <v>38</v>
      </c>
      <c r="F14" s="6" t="n">
        <v>20</v>
      </c>
      <c r="G14" s="7" t="n">
        <v>125</v>
      </c>
      <c r="H14" s="8">
        <f>E14*G14</f>
        <v/>
      </c>
      <c r="I14" s="4" t="inlineStr">
        <is>
          <t>Depósito Central</t>
        </is>
      </c>
      <c r="J14" s="9">
        <f>SE(E14&lt;=F14;"CRÍTICO";SE(E14&lt;=F14*1.5;"BAIXO";"OK"))</f>
        <v/>
      </c>
      <c r="K14" s="4" t="inlineStr">
        <is>
          <t>10/12/2025</t>
        </is>
      </c>
    </row>
    <row r="15">
      <c r="A15" s="4" t="inlineStr">
        <is>
          <t>EST011</t>
        </is>
      </c>
      <c r="B15" s="5" t="inlineStr">
        <is>
          <t>Telha Cerâmica Colonial</t>
        </is>
      </c>
      <c r="C15" s="4" t="inlineStr">
        <is>
          <t>Cobertura</t>
        </is>
      </c>
      <c r="D15" s="4" t="inlineStr">
        <is>
          <t>UN</t>
        </is>
      </c>
      <c r="E15" s="6" t="n">
        <v>420</v>
      </c>
      <c r="F15" s="6" t="n">
        <v>200</v>
      </c>
      <c r="G15" s="7" t="n">
        <v>4.5</v>
      </c>
      <c r="H15" s="8">
        <f>E15*G15</f>
        <v/>
      </c>
      <c r="I15" s="4" t="inlineStr">
        <is>
          <t>Galpão B - Setor 2</t>
        </is>
      </c>
      <c r="J15" s="9">
        <f>SE(E15&lt;=F15;"CRÍTICO";SE(E15&lt;=F15*1.5;"BAIXO";"OK"))</f>
        <v/>
      </c>
      <c r="K15" s="4" t="inlineStr">
        <is>
          <t>10/01/2026</t>
        </is>
      </c>
    </row>
    <row r="16">
      <c r="A16" s="4" t="inlineStr">
        <is>
          <t>EST012</t>
        </is>
      </c>
      <c r="B16" s="5" t="inlineStr">
        <is>
          <t>Argamassa AC-II 20kg</t>
        </is>
      </c>
      <c r="C16" s="4" t="inlineStr">
        <is>
          <t>Materiais Construção</t>
        </is>
      </c>
      <c r="D16" s="4" t="inlineStr">
        <is>
          <t>SC</t>
        </is>
      </c>
      <c r="E16" s="6" t="n">
        <v>155</v>
      </c>
      <c r="F16" s="6" t="n">
        <v>100</v>
      </c>
      <c r="G16" s="7" t="n">
        <v>28.9</v>
      </c>
      <c r="H16" s="8">
        <f>E16*G16</f>
        <v/>
      </c>
      <c r="I16" s="4" t="inlineStr">
        <is>
          <t>Galpão A - Prateleira 2</t>
        </is>
      </c>
      <c r="J16" s="9">
        <f>SE(E16&lt;=F16;"CRÍTICO";SE(E16&lt;=F16*1.5;"BAIXO";"OK"))</f>
        <v/>
      </c>
      <c r="K16" s="4" t="inlineStr">
        <is>
          <t>23/01/2026</t>
        </is>
      </c>
    </row>
    <row r="17">
      <c r="A17" s="4" t="inlineStr">
        <is>
          <t>EST013</t>
        </is>
      </c>
      <c r="B17" s="5" t="inlineStr">
        <is>
          <t>Vergalhão CA-50 8mm</t>
        </is>
      </c>
      <c r="C17" s="4" t="inlineStr">
        <is>
          <t>Ferro e Aço</t>
        </is>
      </c>
      <c r="D17" s="4" t="inlineStr">
        <is>
          <t>BR</t>
        </is>
      </c>
      <c r="E17" s="6" t="n">
        <v>75</v>
      </c>
      <c r="F17" s="6" t="n">
        <v>40</v>
      </c>
      <c r="G17" s="7" t="n">
        <v>52</v>
      </c>
      <c r="H17" s="8">
        <f>E17*G17</f>
        <v/>
      </c>
      <c r="I17" s="4" t="inlineStr">
        <is>
          <t>Depósito Central</t>
        </is>
      </c>
      <c r="J17" s="9">
        <f>SE(E17&lt;=F17;"CRÍTICO";SE(E17&lt;=F17*1.5;"BAIXO";"OK"))</f>
        <v/>
      </c>
      <c r="K17" s="4" t="inlineStr">
        <is>
          <t>30/12/2025</t>
        </is>
      </c>
    </row>
    <row r="18">
      <c r="A18" s="4" t="inlineStr">
        <is>
          <t>EST014</t>
        </is>
      </c>
      <c r="B18" s="5" t="inlineStr">
        <is>
          <t>Fita Isolante 19mm</t>
        </is>
      </c>
      <c r="C18" s="4" t="inlineStr">
        <is>
          <t>Elétrica</t>
        </is>
      </c>
      <c r="D18" s="4" t="inlineStr">
        <is>
          <t>UN</t>
        </is>
      </c>
      <c r="E18" s="6" t="n">
        <v>195</v>
      </c>
      <c r="F18" s="6" t="n">
        <v>100</v>
      </c>
      <c r="G18" s="7" t="n">
        <v>3.5</v>
      </c>
      <c r="H18" s="8">
        <f>E18*G18</f>
        <v/>
      </c>
      <c r="I18" s="4" t="inlineStr">
        <is>
          <t>Galpão A - Prateleira 1</t>
        </is>
      </c>
      <c r="J18" s="9">
        <f>SE(E18&lt;=F18;"CRÍTICO";SE(E18&lt;=F18*1.5;"BAIXO";"OK"))</f>
        <v/>
      </c>
      <c r="K18" s="4" t="inlineStr">
        <is>
          <t>28/01/2026</t>
        </is>
      </c>
    </row>
    <row r="19">
      <c r="A19" s="4" t="inlineStr">
        <is>
          <t>EST015</t>
        </is>
      </c>
      <c r="B19" s="5" t="inlineStr">
        <is>
          <t>Vaso Sanitário Convencional</t>
        </is>
      </c>
      <c r="C19" s="4" t="inlineStr">
        <is>
          <t>Louças</t>
        </is>
      </c>
      <c r="D19" s="4" t="inlineStr">
        <is>
          <t>UN</t>
        </is>
      </c>
      <c r="E19" s="6" t="n">
        <v>18</v>
      </c>
      <c r="F19" s="6" t="n">
        <v>10</v>
      </c>
      <c r="G19" s="7" t="n">
        <v>285</v>
      </c>
      <c r="H19" s="8">
        <f>E19*G19</f>
        <v/>
      </c>
      <c r="I19" s="4" t="inlineStr">
        <is>
          <t>Galpão A - Prateleira 2</t>
        </is>
      </c>
      <c r="J19" s="9">
        <f>SE(E19&lt;=F19;"CRÍTICO";SE(E19&lt;=F19*1.5;"BAIXO";"OK"))</f>
        <v/>
      </c>
      <c r="K19" s="4" t="inlineStr">
        <is>
          <t>14/12/2025</t>
        </is>
      </c>
    </row>
    <row r="20">
      <c r="A20" t="inlineStr"/>
    </row>
    <row r="21">
      <c r="A21" s="10" t="inlineStr">
        <is>
          <t>TOTAIS</t>
        </is>
      </c>
      <c r="E21" s="10">
        <f>SOMA(E5:E19)</f>
        <v/>
      </c>
      <c r="H21" s="11">
        <f>SOMA(H5:H19)</f>
        <v/>
      </c>
    </row>
    <row r="23">
      <c r="A23" s="12" t="inlineStr">
        <is>
          <t>RESUMO DO ESTOQUE</t>
        </is>
      </c>
    </row>
    <row r="24">
      <c r="A24" t="inlineStr">
        <is>
          <t>Itens em estoque crítico:</t>
        </is>
      </c>
      <c r="B24" s="13">
        <f>CONT.SE(J5:J19;"CRÍTICO")</f>
        <v/>
      </c>
    </row>
    <row r="25">
      <c r="A25" t="inlineStr">
        <is>
          <t>Itens com estoque baixo:</t>
        </is>
      </c>
      <c r="B25" s="14">
        <f>CONT.SE(J5:J19;"BAIXO")</f>
        <v/>
      </c>
    </row>
    <row r="26">
      <c r="A26" t="inlineStr">
        <is>
          <t>Itens com estoque OK:</t>
        </is>
      </c>
      <c r="B26" s="15">
        <f>CONT.SE(J5:J19;"OK")</f>
        <v/>
      </c>
    </row>
    <row r="27">
      <c r="A27" t="inlineStr">
        <is>
          <t>Total de produtos:</t>
        </is>
      </c>
      <c r="B27" s="16">
        <f>CONT.VALORES(A5:A19)</f>
        <v/>
      </c>
    </row>
    <row r="28">
      <c r="A28" t="inlineStr">
        <is>
          <t>Valor total do estoque:</t>
        </is>
      </c>
      <c r="B28" s="17">
        <f>H21</f>
        <v/>
      </c>
    </row>
  </sheetData>
  <mergeCells count="2">
    <mergeCell ref="A1:K1"/>
    <mergeCell ref="A2:K2"/>
  </mergeCells>
  <conditionalFormatting sqref="E5:E19">
    <cfRule type="colorScale" priority="1">
      <colorScale>
        <cfvo type="num" val="0"/>
        <cfvo type="num" val="100"/>
        <color rgb="00DC2626"/>
        <color rgb="00059669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8" t="inlineStr">
        <is>
          <t>COMO USAR ESTA PLANILHA DE INVENTÁRIO DE ESTOQUE</t>
        </is>
      </c>
    </row>
    <row r="2">
      <c r="A2" s="19" t="inlineStr"/>
    </row>
    <row r="3">
      <c r="A3" s="20" t="inlineStr">
        <is>
          <t>1. CAMPOS PARA PREENCHIMENTO (destacados em amarelo):</t>
        </is>
      </c>
    </row>
    <row r="4">
      <c r="A4" s="19" t="inlineStr">
        <is>
          <t xml:space="preserve">   • Qtd Atual: Atualize a quantidade disponível em estoque</t>
        </is>
      </c>
    </row>
    <row r="5">
      <c r="A5" s="19" t="inlineStr">
        <is>
          <t xml:space="preserve">   • Estoque Mín: Defina a quantidade mínima antes de reabastecer</t>
        </is>
      </c>
    </row>
    <row r="6">
      <c r="A6" s="19" t="inlineStr">
        <is>
          <t xml:space="preserve">   • Preço Unit: Informe o preço unitário do produto</t>
        </is>
      </c>
    </row>
    <row r="7">
      <c r="A7" s="19" t="inlineStr"/>
    </row>
    <row r="8">
      <c r="A8" s="20" t="inlineStr">
        <is>
          <t>2. CAMPOS CALCULADOS AUTOMATICAMENTE:</t>
        </is>
      </c>
    </row>
    <row r="9">
      <c r="A9" s="19" t="inlineStr">
        <is>
          <t xml:space="preserve">   • Valor Total: Calcula automaticamente (Qtd Atual × Preço Unit)</t>
        </is>
      </c>
    </row>
    <row r="10">
      <c r="A10" s="19" t="inlineStr">
        <is>
          <t xml:space="preserve">   • Status: Mostra se o estoque está CRÍTICO, BAIXO ou OK</t>
        </is>
      </c>
    </row>
    <row r="11">
      <c r="A11" s="19" t="inlineStr">
        <is>
          <t xml:space="preserve">     - CRÍTICO: quantidade atual menor ou igual ao estoque mínimo</t>
        </is>
      </c>
    </row>
    <row r="12">
      <c r="A12" s="19" t="inlineStr">
        <is>
          <t xml:space="preserve">     - BAIXO: quantidade até 50% acima do estoque mínimo</t>
        </is>
      </c>
    </row>
    <row r="13">
      <c r="A13" s="19" t="inlineStr">
        <is>
          <t xml:space="preserve">     - OK: quantidade acima de 50% do estoque mínimo</t>
        </is>
      </c>
    </row>
    <row r="14">
      <c r="A14" s="19" t="inlineStr"/>
    </row>
    <row r="15">
      <c r="A15" s="20" t="inlineStr">
        <is>
          <t>3. ADICIONAR NOVOS PRODUTOS:</t>
        </is>
      </c>
    </row>
    <row r="16">
      <c r="A16" s="19" t="inlineStr">
        <is>
          <t xml:space="preserve">   • Insira uma nova linha abaixo da última entrada</t>
        </is>
      </c>
    </row>
    <row r="17">
      <c r="A17" s="19" t="inlineStr">
        <is>
          <t xml:space="preserve">   • Preencha: Código, Produto, Categoria, Unidade, Localização</t>
        </is>
      </c>
    </row>
    <row r="18">
      <c r="A18" s="19" t="inlineStr">
        <is>
          <t xml:space="preserve">   • Preencha os campos amarelos: Qtd Atual, Estoque Mín e Preço Unit</t>
        </is>
      </c>
    </row>
    <row r="19">
      <c r="A19" s="19" t="inlineStr">
        <is>
          <t xml:space="preserve">   • As fórmulas de Valor Total e Status serão copiadas automaticamente</t>
        </is>
      </c>
    </row>
    <row r="20">
      <c r="A20" s="19" t="inlineStr"/>
    </row>
    <row r="21">
      <c r="A21" s="20" t="inlineStr">
        <is>
          <t>4. RESUMO DO ESTOQUE:</t>
        </is>
      </c>
    </row>
    <row r="22">
      <c r="A22" s="19" t="inlineStr">
        <is>
          <t xml:space="preserve">   • Acompanhe quantos itens estão em situação crítica</t>
        </is>
      </c>
    </row>
    <row r="23">
      <c r="A23" s="19" t="inlineStr">
        <is>
          <t xml:space="preserve">   • Visualize o valor total investido em estoque</t>
        </is>
      </c>
    </row>
    <row r="24">
      <c r="A24" s="19" t="inlineStr">
        <is>
          <t xml:space="preserve">   • Use essas informações para planejar compras</t>
        </is>
      </c>
    </row>
    <row r="25">
      <c r="A25" s="19" t="inlineStr"/>
    </row>
    <row r="26">
      <c r="A26" s="20" t="inlineStr">
        <is>
          <t>5. DICAS IMPORTANTES:</t>
        </is>
      </c>
    </row>
    <row r="27">
      <c r="A27" s="19" t="inlineStr">
        <is>
          <t xml:space="preserve">   • Atualize a planilha regularmente (diariamente ou semanalmente)</t>
        </is>
      </c>
    </row>
    <row r="28">
      <c r="A28" s="19" t="inlineStr">
        <is>
          <t xml:space="preserve">   • Revise os estoques mínimos periodicamente</t>
        </is>
      </c>
    </row>
    <row r="29">
      <c r="A29" s="19" t="inlineStr">
        <is>
          <t xml:space="preserve">   • Use o status para priorizar pedidos de reposição</t>
        </is>
      </c>
    </row>
    <row r="30">
      <c r="A30" s="19" t="inlineStr">
        <is>
          <t xml:space="preserve">   • Mantenha a data de atualização sempre atual</t>
        </is>
      </c>
    </row>
    <row r="31">
      <c r="A31" s="19" t="inlineStr"/>
    </row>
    <row r="32">
      <c r="A32" s="20" t="inlineStr">
        <is>
          <t>6. CORES E INDICADORES:</t>
        </is>
      </c>
    </row>
    <row r="33">
      <c r="A33" s="19" t="inlineStr">
        <is>
          <t xml:space="preserve">   • Amarelo: campos que você deve preencher</t>
        </is>
      </c>
    </row>
    <row r="34">
      <c r="A34" s="19" t="inlineStr">
        <is>
          <t xml:space="preserve">   • Branco: campos calculados automaticamente</t>
        </is>
      </c>
    </row>
    <row r="35">
      <c r="A35" s="19" t="inlineStr">
        <is>
          <t xml:space="preserve">   • Azul claro: linhas de totais</t>
        </is>
      </c>
    </row>
    <row r="36">
      <c r="A36" s="19" t="inlineStr">
        <is>
          <t xml:space="preserve">   • A coluna Qtd Atual tem escala de cores (vermelho=baixo, verde=alto)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2026-02-05T22:45:31Z</dcterms:created>
  <dcterms:modified xmlns:dcterms="http://purl.org/dc/terms/" xmlns:xsi="http://www.w3.org/2001/XMLSchema-instance" xsi:type="dcterms:W3CDTF">2026-02-05T22:45:31Z</dcterms:modified>
</cp:coreProperties>
</file>