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etas de Vendas" sheetId="1" state="visible" r:id="rId1"/>
    <sheet xmlns:r="http://schemas.openxmlformats.org/officeDocument/2006/relationships" name="Instruç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R$ #,##0.00"/>
    <numFmt numFmtId="165" formatCode="0.0&quot;%&quot;"/>
  </numFmts>
  <fonts count="7">
    <font>
      <name val="Calibri"/>
      <family val="2"/>
      <color theme="1"/>
      <sz val="11"/>
      <scheme val="minor"/>
    </font>
    <font>
      <b val="1"/>
      <color rgb="001E3A8A"/>
      <sz val="14"/>
    </font>
    <font>
      <b val="1"/>
      <color rgb="00FFFFFF"/>
      <sz val="11"/>
    </font>
    <font>
      <b val="1"/>
    </font>
    <font>
      <b val="1"/>
      <color rgb="00FFFFFF"/>
      <sz val="14"/>
    </font>
    <font>
      <color rgb="00FFFFFF"/>
      <sz val="11"/>
    </font>
    <font>
      <b val="1"/>
      <color rgb="00FFFFFF"/>
      <sz val="12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FFFFFF"/>
        <bgColor rgb="00FFFFFF"/>
      </patternFill>
    </fill>
    <fill>
      <patternFill patternType="solid">
        <fgColor rgb="00059669"/>
        <bgColor rgb="00059669"/>
      </patternFill>
    </fill>
    <fill>
      <patternFill patternType="solid">
        <fgColor rgb="00DC2626"/>
        <bgColor rgb="00DC2626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164" fontId="0" fillId="3" borderId="1" applyAlignment="1" pivotButton="0" quotePrefix="0" xfId="0">
      <alignment horizontal="right" vertical="center"/>
    </xf>
    <xf numFmtId="165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center" vertical="center"/>
    </xf>
    <xf numFmtId="0" fontId="4" fillId="2" borderId="0" applyAlignment="1" pivotButton="0" quotePrefix="0" xfId="0">
      <alignment horizontal="left" vertical="center" wrapText="1"/>
    </xf>
    <xf numFmtId="0" fontId="5" fillId="5" borderId="0" applyAlignment="1" pivotButton="0" quotePrefix="0" xfId="0">
      <alignment horizontal="left" vertical="center" wrapText="1"/>
    </xf>
    <xf numFmtId="0" fontId="6" fillId="6" borderId="0" applyAlignment="1" pivotButton="0" quotePrefix="0" xfId="0">
      <alignment horizontal="left" vertical="center" wrapText="1"/>
    </xf>
    <xf numFmtId="0" fontId="2" fillId="7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Vendas x Meta por Vendedor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'Metas de Vendas'!B3</f>
            </strRef>
          </tx>
          <spPr>
            <a:solidFill xmlns:a="http://schemas.openxmlformats.org/drawingml/2006/main">
              <a:srgbClr val="1E3A8A"/>
            </a:solidFill>
            <a:ln xmlns:a="http://schemas.openxmlformats.org/drawingml/2006/main">
              <a:prstDash val="solid"/>
            </a:ln>
          </spPr>
          <cat>
            <numRef>
              <f>'Metas de Vendas'!$A$4:$A$13</f>
            </numRef>
          </cat>
          <val>
            <numRef>
              <f>'Metas de Vendas'!$B$4:$B$13</f>
            </numRef>
          </val>
        </ser>
        <ser>
          <idx val="1"/>
          <order val="1"/>
          <tx>
            <strRef>
              <f>'Metas de Vendas'!C3</f>
            </strRef>
          </tx>
          <spPr>
            <a:solidFill xmlns:a="http://schemas.openxmlformats.org/drawingml/2006/main">
              <a:srgbClr val="10B981"/>
            </a:solidFill>
            <a:ln xmlns:a="http://schemas.openxmlformats.org/drawingml/2006/main">
              <a:prstDash val="solid"/>
            </a:ln>
          </spPr>
          <cat>
            <numRef>
              <f>'Metas de Vendas'!$A$4:$A$13</f>
            </numRef>
          </cat>
          <val>
            <numRef>
              <f>'Metas de Vendas'!$C$4:$C$13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Vendedor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de Atingimento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'Metas de Vendas'!$A$4:$A$13</f>
            </numRef>
          </cat>
          <val>
            <numRef>
              <f>'Metas de Vendas'!$C$4:$C$13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15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10</col>
      <colOff>0</colOff>
      <row>15</row>
      <rowOff>0</rowOff>
    </from>
    <ext cx="432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20" customWidth="1" min="3" max="3"/>
    <col width="15" customWidth="1" min="4" max="4"/>
    <col width="18" customWidth="1" min="5" max="5"/>
    <col width="15" customWidth="1" min="6" max="6"/>
    <col width="13" customWidth="1" min="7" max="7"/>
    <col width="16" customWidth="1" min="8" max="8"/>
  </cols>
  <sheetData>
    <row r="1">
      <c r="A1" s="1" t="inlineStr">
        <is>
          <t>CONTROLE DE METAS DE VENDAS - FEBRUARY/2026</t>
        </is>
      </c>
    </row>
    <row r="3">
      <c r="A3" s="2" t="inlineStr">
        <is>
          <t>Vendedor</t>
        </is>
      </c>
      <c r="B3" s="2" t="inlineStr">
        <is>
          <t>Meta Mensal (R$)</t>
        </is>
      </c>
      <c r="C3" s="2" t="inlineStr">
        <is>
          <t>Vendas Realizadas (R$)</t>
        </is>
      </c>
      <c r="D3" s="2" t="inlineStr">
        <is>
          <t>Atingimento (%)</t>
        </is>
      </c>
      <c r="E3" s="2" t="inlineStr">
        <is>
          <t>Status</t>
        </is>
      </c>
      <c r="F3" s="2" t="inlineStr">
        <is>
          <t>Comissão (3%)</t>
        </is>
      </c>
      <c r="G3" s="2" t="inlineStr">
        <is>
          <t>Bônus Meta</t>
        </is>
      </c>
      <c r="H3" s="2" t="inlineStr">
        <is>
          <t>Total a Receber</t>
        </is>
      </c>
    </row>
    <row r="4">
      <c r="A4" s="3" t="inlineStr">
        <is>
          <t>Maria Silva</t>
        </is>
      </c>
      <c r="B4" s="4" t="n">
        <v>50000</v>
      </c>
      <c r="C4" s="4" t="n">
        <v>53200</v>
      </c>
      <c r="D4" s="5">
        <f>IF(B4&gt;0,ROUND((C4/B4)*100,1),0)</f>
        <v/>
      </c>
      <c r="E4" s="6">
        <f>IF(D4&gt;=100,"✓ META ATINGIDA",IF(D4&gt;=80,"⚠ PRÓXIMO","✗ ABAIXO"))</f>
        <v/>
      </c>
      <c r="F4" s="7">
        <f>C4*0.03</f>
        <v/>
      </c>
      <c r="G4" s="7">
        <f>IF(D4&gt;=100,B4*0.02,0)</f>
        <v/>
      </c>
      <c r="H4" s="7">
        <f>F4+G4</f>
        <v/>
      </c>
    </row>
    <row r="5">
      <c r="A5" s="3" t="inlineStr">
        <is>
          <t>João Santos</t>
        </is>
      </c>
      <c r="B5" s="4" t="n">
        <v>45000</v>
      </c>
      <c r="C5" s="4" t="n">
        <v>38500</v>
      </c>
      <c r="D5" s="5">
        <f>IF(B5&gt;0,ROUND((C5/B5)*100,1),0)</f>
        <v/>
      </c>
      <c r="E5" s="6">
        <f>IF(D5&gt;=100,"✓ META ATINGIDA",IF(D5&gt;=80,"⚠ PRÓXIMO","✗ ABAIXO"))</f>
        <v/>
      </c>
      <c r="F5" s="7">
        <f>C5*0.03</f>
        <v/>
      </c>
      <c r="G5" s="7">
        <f>IF(D5&gt;=100,B5*0.02,0)</f>
        <v/>
      </c>
      <c r="H5" s="7">
        <f>F5+G5</f>
        <v/>
      </c>
    </row>
    <row r="6">
      <c r="A6" s="3" t="inlineStr">
        <is>
          <t>Ana Costa</t>
        </is>
      </c>
      <c r="B6" s="4" t="n">
        <v>60000</v>
      </c>
      <c r="C6" s="4" t="n">
        <v>62100</v>
      </c>
      <c r="D6" s="5">
        <f>IF(B6&gt;0,ROUND((C6/B6)*100,1),0)</f>
        <v/>
      </c>
      <c r="E6" s="6">
        <f>IF(D6&gt;=100,"✓ META ATINGIDA",IF(D6&gt;=80,"⚠ PRÓXIMO","✗ ABAIXO"))</f>
        <v/>
      </c>
      <c r="F6" s="7">
        <f>C6*0.03</f>
        <v/>
      </c>
      <c r="G6" s="7">
        <f>IF(D6&gt;=100,B6*0.02,0)</f>
        <v/>
      </c>
      <c r="H6" s="7">
        <f>F6+G6</f>
        <v/>
      </c>
    </row>
    <row r="7">
      <c r="A7" s="3" t="inlineStr">
        <is>
          <t>Pedro Oliveira</t>
        </is>
      </c>
      <c r="B7" s="4" t="n">
        <v>55000</v>
      </c>
      <c r="C7" s="4" t="n">
        <v>59300</v>
      </c>
      <c r="D7" s="5">
        <f>IF(B7&gt;0,ROUND((C7/B7)*100,1),0)</f>
        <v/>
      </c>
      <c r="E7" s="6">
        <f>IF(D7&gt;=100,"✓ META ATINGIDA",IF(D7&gt;=80,"⚠ PRÓXIMO","✗ ABAIXO"))</f>
        <v/>
      </c>
      <c r="F7" s="7">
        <f>C7*0.03</f>
        <v/>
      </c>
      <c r="G7" s="7">
        <f>IF(D7&gt;=100,B7*0.02,0)</f>
        <v/>
      </c>
      <c r="H7" s="7">
        <f>F7+G7</f>
        <v/>
      </c>
    </row>
    <row r="8">
      <c r="A8" s="3" t="inlineStr">
        <is>
          <t>Carla Ferreira</t>
        </is>
      </c>
      <c r="B8" s="4" t="n">
        <v>40000</v>
      </c>
      <c r="C8" s="4" t="n">
        <v>44800</v>
      </c>
      <c r="D8" s="5">
        <f>IF(B8&gt;0,ROUND((C8/B8)*100,1),0)</f>
        <v/>
      </c>
      <c r="E8" s="6">
        <f>IF(D8&gt;=100,"✓ META ATINGIDA",IF(D8&gt;=80,"⚠ PRÓXIMO","✗ ABAIXO"))</f>
        <v/>
      </c>
      <c r="F8" s="7">
        <f>C8*0.03</f>
        <v/>
      </c>
      <c r="G8" s="7">
        <f>IF(D8&gt;=100,B8*0.02,0)</f>
        <v/>
      </c>
      <c r="H8" s="7">
        <f>F8+G8</f>
        <v/>
      </c>
    </row>
    <row r="9">
      <c r="A9" s="3" t="inlineStr">
        <is>
          <t>Lucas Almeida</t>
        </is>
      </c>
      <c r="B9" s="4" t="n">
        <v>48000</v>
      </c>
      <c r="C9" s="4" t="n">
        <v>46200</v>
      </c>
      <c r="D9" s="5">
        <f>IF(B9&gt;0,ROUND((C9/B9)*100,1),0)</f>
        <v/>
      </c>
      <c r="E9" s="6">
        <f>IF(D9&gt;=100,"✓ META ATINGIDA",IF(D9&gt;=80,"⚠ PRÓXIMO","✗ ABAIXO"))</f>
        <v/>
      </c>
      <c r="F9" s="7">
        <f>C9*0.03</f>
        <v/>
      </c>
      <c r="G9" s="7">
        <f>IF(D9&gt;=100,B9*0.02,0)</f>
        <v/>
      </c>
      <c r="H9" s="7">
        <f>F9+G9</f>
        <v/>
      </c>
    </row>
    <row r="10">
      <c r="A10" s="3" t="inlineStr">
        <is>
          <t>Juliana Souza</t>
        </is>
      </c>
      <c r="B10" s="4" t="n">
        <v>52000</v>
      </c>
      <c r="C10" s="4" t="n">
        <v>55400</v>
      </c>
      <c r="D10" s="5">
        <f>IF(B10&gt;0,ROUND((C10/B10)*100,1),0)</f>
        <v/>
      </c>
      <c r="E10" s="6">
        <f>IF(D10&gt;=100,"✓ META ATINGIDA",IF(D10&gt;=80,"⚠ PRÓXIMO","✗ ABAIXO"))</f>
        <v/>
      </c>
      <c r="F10" s="7">
        <f>C10*0.03</f>
        <v/>
      </c>
      <c r="G10" s="7">
        <f>IF(D10&gt;=100,B10*0.02,0)</f>
        <v/>
      </c>
      <c r="H10" s="7">
        <f>F10+G10</f>
        <v/>
      </c>
    </row>
    <row r="11">
      <c r="A11" s="3" t="inlineStr">
        <is>
          <t>Roberto Martins</t>
        </is>
      </c>
      <c r="B11" s="4" t="n">
        <v>58000</v>
      </c>
      <c r="C11" s="4" t="n">
        <v>52300</v>
      </c>
      <c r="D11" s="5">
        <f>IF(B11&gt;0,ROUND((C11/B11)*100,1),0)</f>
        <v/>
      </c>
      <c r="E11" s="6">
        <f>IF(D11&gt;=100,"✓ META ATINGIDA",IF(D11&gt;=80,"⚠ PRÓXIMO","✗ ABAIXO"))</f>
        <v/>
      </c>
      <c r="F11" s="7">
        <f>C11*0.03</f>
        <v/>
      </c>
      <c r="G11" s="7">
        <f>IF(D11&gt;=100,B11*0.02,0)</f>
        <v/>
      </c>
      <c r="H11" s="7">
        <f>F11+G11</f>
        <v/>
      </c>
    </row>
    <row r="12">
      <c r="A12" s="3" t="inlineStr">
        <is>
          <t>Patricia Lima</t>
        </is>
      </c>
      <c r="B12" s="4" t="n">
        <v>43000</v>
      </c>
      <c r="C12" s="4" t="n">
        <v>41200</v>
      </c>
      <c r="D12" s="5">
        <f>IF(B12&gt;0,ROUND((C12/B12)*100,1),0)</f>
        <v/>
      </c>
      <c r="E12" s="6">
        <f>IF(D12&gt;=100,"✓ META ATINGIDA",IF(D12&gt;=80,"⚠ PRÓXIMO","✗ ABAIXO"))</f>
        <v/>
      </c>
      <c r="F12" s="7">
        <f>C12*0.03</f>
        <v/>
      </c>
      <c r="G12" s="7">
        <f>IF(D12&gt;=100,B12*0.02,0)</f>
        <v/>
      </c>
      <c r="H12" s="7">
        <f>F12+G12</f>
        <v/>
      </c>
    </row>
    <row r="13">
      <c r="A13" s="3" t="inlineStr">
        <is>
          <t>Fernando Rocha</t>
        </is>
      </c>
      <c r="B13" s="4" t="n">
        <v>51000</v>
      </c>
      <c r="C13" s="4" t="n">
        <v>54800</v>
      </c>
      <c r="D13" s="5">
        <f>IF(B13&gt;0,ROUND((C13/B13)*100,1),0)</f>
        <v/>
      </c>
      <c r="E13" s="6">
        <f>IF(D13&gt;=100,"✓ META ATINGIDA",IF(D13&gt;=80,"⚠ PRÓXIMO","✗ ABAIXO"))</f>
        <v/>
      </c>
      <c r="F13" s="7">
        <f>C13*0.03</f>
        <v/>
      </c>
      <c r="G13" s="7">
        <f>IF(D13&gt;=100,B13*0.02,0)</f>
        <v/>
      </c>
      <c r="H13" s="7">
        <f>F13+G13</f>
        <v/>
      </c>
    </row>
    <row r="14">
      <c r="A14" s="8" t="inlineStr">
        <is>
          <t>TOTAIS</t>
        </is>
      </c>
      <c r="B14" s="9">
        <f>SUM(B4:B13)</f>
        <v/>
      </c>
      <c r="C14" s="9">
        <f>SUM(C4:C13)</f>
        <v/>
      </c>
      <c r="D14" s="10">
        <f>IF(B14&gt;0,ROUND((C14/B14)*100,1),0)</f>
        <v/>
      </c>
      <c r="E14" s="8" t="inlineStr"/>
      <c r="F14" s="9">
        <f>SUM(F4:F13)</f>
        <v/>
      </c>
      <c r="G14" s="9">
        <f>SUM(G4:G13)</f>
        <v/>
      </c>
      <c r="H14" s="9">
        <f>SUM(H4:H13)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2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5" customHeight="1">
      <c r="A1" s="11" t="inlineStr">
        <is>
          <t>COMO USAR ESTA PLANILHA DE METAS DE VENDAS</t>
        </is>
      </c>
    </row>
    <row r="2" ht="25" customHeight="1">
      <c r="A2" s="12" t="inlineStr"/>
    </row>
    <row r="3" ht="25" customHeight="1">
      <c r="A3" s="13" t="inlineStr">
        <is>
          <t>1. CADASTRO DE VENDEDORES E METAS:</t>
        </is>
      </c>
    </row>
    <row r="4" ht="25" customHeight="1">
      <c r="A4" s="12" t="inlineStr">
        <is>
          <t xml:space="preserve">   - Preencha os nomes dos vendedores na coluna A (células amarelas)</t>
        </is>
      </c>
    </row>
    <row r="5" ht="25" customHeight="1">
      <c r="A5" s="12" t="inlineStr">
        <is>
          <t xml:space="preserve">   - Defina a meta mensal de cada vendedor na coluna B (células amarelas)</t>
        </is>
      </c>
    </row>
    <row r="6" ht="25" customHeight="1">
      <c r="A6" s="12" t="inlineStr"/>
    </row>
    <row r="7" ht="25" customHeight="1">
      <c r="A7" s="13" t="inlineStr">
        <is>
          <t>2. REGISTRO DE VENDAS:</t>
        </is>
      </c>
    </row>
    <row r="8" ht="25" customHeight="1">
      <c r="A8" s="12" t="inlineStr">
        <is>
          <t xml:space="preserve">   - Atualize diariamente as vendas realizadas na coluna C (células amarelas)</t>
        </is>
      </c>
    </row>
    <row r="9" ht="25" customHeight="1">
      <c r="A9" s="12" t="inlineStr">
        <is>
          <t xml:space="preserve">   - O atingimento será calculado automaticamente</t>
        </is>
      </c>
    </row>
    <row r="10" ht="25" customHeight="1">
      <c r="A10" s="12" t="inlineStr"/>
    </row>
    <row r="11" ht="25" customHeight="1">
      <c r="A11" s="13" t="inlineStr">
        <is>
          <t>3. CÁLCULOS AUTOMÁTICOS:</t>
        </is>
      </c>
    </row>
    <row r="12" ht="25" customHeight="1">
      <c r="A12" s="12" t="inlineStr">
        <is>
          <t xml:space="preserve">   - Atingimento (%): mostra quanto da meta foi atingido</t>
        </is>
      </c>
    </row>
    <row r="13" ht="25" customHeight="1">
      <c r="A13" s="12" t="inlineStr">
        <is>
          <t xml:space="preserve">   - Status: indica se atingiu a meta (✓), está próximo (⚠) ou abaixo (✗)</t>
        </is>
      </c>
    </row>
    <row r="14" ht="25" customHeight="1">
      <c r="A14" s="12" t="inlineStr">
        <is>
          <t xml:space="preserve">   - Comissão: 3% sobre as vendas realizadas</t>
        </is>
      </c>
    </row>
    <row r="15" ht="25" customHeight="1">
      <c r="A15" s="12" t="inlineStr">
        <is>
          <t xml:space="preserve">   - Bônus Meta: 2% da meta para quem atingir 100% ou mais</t>
        </is>
      </c>
    </row>
    <row r="16" ht="25" customHeight="1">
      <c r="A16" s="12" t="inlineStr">
        <is>
          <t xml:space="preserve">   - Total a Receber: soma de comissão + bônus</t>
        </is>
      </c>
    </row>
    <row r="17" ht="25" customHeight="1">
      <c r="A17" s="12" t="inlineStr"/>
    </row>
    <row r="18" ht="25" customHeight="1">
      <c r="A18" s="13" t="inlineStr">
        <is>
          <t>4. GRÁFICOS:</t>
        </is>
      </c>
    </row>
    <row r="19" ht="25" customHeight="1">
      <c r="A19" s="12" t="inlineStr">
        <is>
          <t xml:space="preserve">   - Gráfico de barras: compara vendas x meta de cada vendedor</t>
        </is>
      </c>
    </row>
    <row r="20" ht="25" customHeight="1">
      <c r="A20" s="12" t="inlineStr">
        <is>
          <t xml:space="preserve">   - Gráfico de pizza: mostra distribuição das vendas por vendedor</t>
        </is>
      </c>
    </row>
    <row r="21" ht="25" customHeight="1">
      <c r="A21" s="12" t="inlineStr"/>
    </row>
    <row r="22" ht="25" customHeight="1">
      <c r="A22" s="14" t="inlineStr">
        <is>
          <t>💡 DICA: Atualize apenas as células AMARELAS. As demais são calculadas automaticamente!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2026-02-05T21:44:54Z</dcterms:created>
  <dcterms:modified xmlns:dcterms="http://purl.org/dc/terms/" xmlns:xsi="http://www.w3.org/2001/XMLSchema-instance" xsi:type="dcterms:W3CDTF">2026-02-05T21:44:54Z</dcterms:modified>
</cp:coreProperties>
</file>