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lanejamento Mensal" sheetId="1" state="visible" r:id="rId1"/>
    <sheet xmlns:r="http://schemas.openxmlformats.org/officeDocument/2006/relationships" name="Resumo Visual" sheetId="2" state="visible" r:id="rId2"/>
    <sheet xmlns:r="http://schemas.openxmlformats.org/officeDocument/2006/relationships" name="Instruçõ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R$ #,##0.00"/>
    <numFmt numFmtId="165" formatCode="0.0%"/>
  </numFmts>
  <fonts count="12">
    <font>
      <name val="Calibri"/>
      <family val="2"/>
      <color theme="1"/>
      <sz val="11"/>
      <scheme val="minor"/>
    </font>
    <font>
      <b val="1"/>
      <color rgb="001E3A8A"/>
      <sz val="16"/>
    </font>
    <font>
      <b val="1"/>
    </font>
    <font>
      <b val="1"/>
      <color rgb="00FFFFFF"/>
      <sz val="11"/>
    </font>
    <font>
      <b val="1"/>
      <color rgb="001E3A8A"/>
    </font>
    <font>
      <b val="1"/>
      <sz val="11"/>
    </font>
    <font>
      <b val="1"/>
      <color rgb="00DC2626"/>
    </font>
    <font>
      <b val="1"/>
      <color rgb="00059669"/>
    </font>
    <font>
      <b val="1"/>
      <color rgb="00FFFFFF"/>
      <sz val="12"/>
    </font>
    <font>
      <b val="1"/>
      <color rgb="001E3A8A"/>
      <sz val="14"/>
    </font>
    <font>
      <sz val="10"/>
    </font>
    <font>
      <b val="1"/>
      <color rgb="001E3A8A"/>
      <sz val="12"/>
    </font>
  </fonts>
  <fills count="6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  <fill>
      <patternFill patternType="solid">
        <fgColor rgb="00059669"/>
        <bgColor rgb="00059669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0" fillId="2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0" fontId="0" fillId="0" borderId="1" pivotButton="0" quotePrefix="0" xfId="0"/>
    <xf numFmtId="164" fontId="0" fillId="2" borderId="1" pivotButton="0" quotePrefix="0" xfId="0"/>
    <xf numFmtId="164" fontId="0" fillId="0" borderId="1" pivotButton="0" quotePrefix="0" xfId="0"/>
    <xf numFmtId="0" fontId="5" fillId="4" borderId="1" pivotButton="0" quotePrefix="0" xfId="0"/>
    <xf numFmtId="164" fontId="0" fillId="4" borderId="1" pivotButton="0" quotePrefix="0" xfId="0"/>
    <xf numFmtId="0" fontId="0" fillId="4" borderId="1" pivotButton="0" quotePrefix="0" xfId="0"/>
    <xf numFmtId="0" fontId="6" fillId="0" borderId="1" pivotButton="0" quotePrefix="0" xfId="0"/>
    <xf numFmtId="0" fontId="7" fillId="0" borderId="1" pivotButton="0" quotePrefix="0" xfId="0"/>
    <xf numFmtId="0" fontId="8" fillId="5" borderId="1" pivotButton="0" quotePrefix="0" xfId="0"/>
    <xf numFmtId="164" fontId="8" fillId="5" borderId="1" pivotButton="0" quotePrefix="0" xfId="0"/>
    <xf numFmtId="0" fontId="2" fillId="0" borderId="1" pivotButton="0" quotePrefix="0" xfId="0"/>
    <xf numFmtId="165" fontId="0" fillId="0" borderId="1" pivotButton="0" quotePrefix="0" xfId="0"/>
    <xf numFmtId="0" fontId="9" fillId="0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Distribuição de Despesas Realizadas</a:t>
            </a:r>
          </a:p>
        </rich>
      </tx>
    </title>
    <plotArea>
      <pieChart>
        <varyColors val="1"/>
        <ser>
          <idx val="0"/>
          <order val="0"/>
          <tx>
            <strRef>
              <f>'Resumo Visual'!C4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'Resumo Visual'!$A$5:$A$7</f>
            </numRef>
          </cat>
          <val>
            <numRef>
              <f>'Resumo Visual'!$C$5:$C$7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2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46"/>
  <sheetViews>
    <sheetView workbookViewId="0">
      <selection activeCell="A1" sqref="A1"/>
    </sheetView>
  </sheetViews>
  <sheetFormatPr baseColWidth="8" defaultRowHeight="15"/>
  <cols>
    <col width="25" customWidth="1" min="1" max="1"/>
    <col width="25" customWidth="1" min="2" max="2"/>
    <col width="15" customWidth="1" min="3" max="3"/>
    <col width="15" customWidth="1" min="4" max="4"/>
    <col width="15" customWidth="1" min="5" max="5"/>
    <col width="10" customWidth="1" min="6" max="6"/>
  </cols>
  <sheetData>
    <row r="1">
      <c r="A1" s="1" t="inlineStr">
        <is>
          <t>PLANEJAMENTO FINANCEIRO FAMILIAR</t>
        </is>
      </c>
    </row>
    <row r="2">
      <c r="A2" s="2" t="inlineStr">
        <is>
          <t>Mês/Ano:</t>
        </is>
      </c>
      <c r="B2" s="3" t="inlineStr">
        <is>
          <t>February/2026</t>
        </is>
      </c>
    </row>
    <row r="4">
      <c r="A4" s="4" t="inlineStr">
        <is>
          <t>CATEGORIA</t>
        </is>
      </c>
      <c r="B4" s="4" t="inlineStr">
        <is>
          <t>SUBCATEGORIA</t>
        </is>
      </c>
      <c r="C4" s="4" t="inlineStr">
        <is>
          <t>PLANEJADO</t>
        </is>
      </c>
      <c r="D4" s="4" t="inlineStr">
        <is>
          <t>REALIZADO</t>
        </is>
      </c>
      <c r="E4" s="4" t="inlineStr">
        <is>
          <t>DIFERENÇA</t>
        </is>
      </c>
      <c r="F4" s="4" t="inlineStr">
        <is>
          <t>STATUS</t>
        </is>
      </c>
    </row>
    <row r="5">
      <c r="A5" s="5" t="inlineStr">
        <is>
          <t>RECEITAS</t>
        </is>
      </c>
      <c r="B5" s="6" t="inlineStr">
        <is>
          <t>Salário Principal</t>
        </is>
      </c>
      <c r="C5" s="7" t="n">
        <v>5500</v>
      </c>
      <c r="D5" s="7" t="n">
        <v>5500</v>
      </c>
      <c r="E5" s="8">
        <f>D5-C5</f>
        <v/>
      </c>
      <c r="F5" s="6">
        <f>IF(E5&gt;=0,"✓","✗")</f>
        <v/>
      </c>
    </row>
    <row r="6">
      <c r="A6" s="6" t="inlineStr"/>
      <c r="B6" s="6" t="inlineStr">
        <is>
          <t>Salário Cônjuge</t>
        </is>
      </c>
      <c r="C6" s="7" t="n">
        <v>4200</v>
      </c>
      <c r="D6" s="7" t="n">
        <v>4200</v>
      </c>
      <c r="E6" s="8">
        <f>D6-C6</f>
        <v/>
      </c>
      <c r="F6" s="6">
        <f>IF(E6&gt;=0,"✓","✗")</f>
        <v/>
      </c>
    </row>
    <row r="7">
      <c r="A7" s="6" t="inlineStr"/>
      <c r="B7" s="6" t="inlineStr">
        <is>
          <t>Freelance/Bico</t>
        </is>
      </c>
      <c r="C7" s="7" t="n">
        <v>800</v>
      </c>
      <c r="D7" s="7" t="n">
        <v>650</v>
      </c>
      <c r="E7" s="8">
        <f>D7-C7</f>
        <v/>
      </c>
      <c r="F7" s="6">
        <f>IF(E7&gt;=0,"✓","✗")</f>
        <v/>
      </c>
    </row>
    <row r="8">
      <c r="A8" s="6" t="inlineStr"/>
      <c r="B8" s="6" t="inlineStr">
        <is>
          <t>Rendimentos</t>
        </is>
      </c>
      <c r="C8" s="7" t="n">
        <v>120</v>
      </c>
      <c r="D8" s="7" t="n">
        <v>135.5</v>
      </c>
      <c r="E8" s="8">
        <f>D8-C8</f>
        <v/>
      </c>
      <c r="F8" s="6">
        <f>IF(E8&gt;=0,"✓","✗")</f>
        <v/>
      </c>
    </row>
    <row r="9">
      <c r="A9" s="6" t="inlineStr"/>
      <c r="B9" s="6" t="inlineStr">
        <is>
          <t>Outras Receitas</t>
        </is>
      </c>
      <c r="C9" s="7" t="n">
        <v>0</v>
      </c>
      <c r="D9" s="7" t="n">
        <v>0</v>
      </c>
      <c r="E9" s="8">
        <f>D9-C9</f>
        <v/>
      </c>
      <c r="F9" s="6">
        <f>IF(E9&gt;=0,"✓","✗")</f>
        <v/>
      </c>
    </row>
    <row r="10">
      <c r="A10" s="9" t="inlineStr">
        <is>
          <t>TOTAL RECEITAS</t>
        </is>
      </c>
      <c r="C10" s="10">
        <f>SUM(C5:C9)</f>
        <v/>
      </c>
      <c r="D10" s="10">
        <f>SUM(D5:D9)</f>
        <v/>
      </c>
      <c r="E10" s="10">
        <f>D10-C10</f>
        <v/>
      </c>
      <c r="F10" s="11" t="n"/>
    </row>
    <row r="12">
      <c r="A12" s="12" t="inlineStr">
        <is>
          <t>DESPESAS FIXAS</t>
        </is>
      </c>
      <c r="B12" s="6" t="inlineStr">
        <is>
          <t>Aluguel/Financiamento</t>
        </is>
      </c>
      <c r="C12" s="7" t="n">
        <v>1800</v>
      </c>
      <c r="D12" s="7" t="n">
        <v>1800</v>
      </c>
      <c r="E12" s="8">
        <f>D12-C12</f>
        <v/>
      </c>
      <c r="F12" s="6">
        <f>IF(D12&lt;=C12,"✓","✗")</f>
        <v/>
      </c>
    </row>
    <row r="13">
      <c r="A13" s="6" t="inlineStr"/>
      <c r="B13" s="6" t="inlineStr">
        <is>
          <t>Condomínio</t>
        </is>
      </c>
      <c r="C13" s="7" t="n">
        <v>450</v>
      </c>
      <c r="D13" s="7" t="n">
        <v>450</v>
      </c>
      <c r="E13" s="8">
        <f>D13-C13</f>
        <v/>
      </c>
      <c r="F13" s="6">
        <f>IF(D13&lt;=C13,"✓","✗")</f>
        <v/>
      </c>
    </row>
    <row r="14">
      <c r="A14" s="6" t="inlineStr"/>
      <c r="B14" s="6" t="inlineStr">
        <is>
          <t>Energia Elétrica</t>
        </is>
      </c>
      <c r="C14" s="7" t="n">
        <v>180</v>
      </c>
      <c r="D14" s="7" t="n">
        <v>195.3</v>
      </c>
      <c r="E14" s="8">
        <f>D14-C14</f>
        <v/>
      </c>
      <c r="F14" s="6">
        <f>IF(D14&lt;=C14,"✓","✗")</f>
        <v/>
      </c>
    </row>
    <row r="15">
      <c r="A15" s="6" t="inlineStr"/>
      <c r="B15" s="6" t="inlineStr">
        <is>
          <t>Água</t>
        </is>
      </c>
      <c r="C15" s="7" t="n">
        <v>85</v>
      </c>
      <c r="D15" s="7" t="n">
        <v>78.5</v>
      </c>
      <c r="E15" s="8">
        <f>D15-C15</f>
        <v/>
      </c>
      <c r="F15" s="6">
        <f>IF(D15&lt;=C15,"✓","✗")</f>
        <v/>
      </c>
    </row>
    <row r="16">
      <c r="A16" s="6" t="inlineStr"/>
      <c r="B16" s="6" t="inlineStr">
        <is>
          <t>Gás</t>
        </is>
      </c>
      <c r="C16" s="7" t="n">
        <v>90</v>
      </c>
      <c r="D16" s="7" t="n">
        <v>90</v>
      </c>
      <c r="E16" s="8">
        <f>D16-C16</f>
        <v/>
      </c>
      <c r="F16" s="6">
        <f>IF(D16&lt;=C16,"✓","✗")</f>
        <v/>
      </c>
    </row>
    <row r="17">
      <c r="A17" s="6" t="inlineStr"/>
      <c r="B17" s="6" t="inlineStr">
        <is>
          <t>Internet/TV</t>
        </is>
      </c>
      <c r="C17" s="7" t="n">
        <v>150</v>
      </c>
      <c r="D17" s="7" t="n">
        <v>150</v>
      </c>
      <c r="E17" s="8">
        <f>D17-C17</f>
        <v/>
      </c>
      <c r="F17" s="6">
        <f>IF(D17&lt;=C17,"✓","✗")</f>
        <v/>
      </c>
    </row>
    <row r="18">
      <c r="A18" s="6" t="inlineStr"/>
      <c r="B18" s="6" t="inlineStr">
        <is>
          <t>Telefone/Celular</t>
        </is>
      </c>
      <c r="C18" s="7" t="n">
        <v>120</v>
      </c>
      <c r="D18" s="7" t="n">
        <v>135.9</v>
      </c>
      <c r="E18" s="8">
        <f>D18-C18</f>
        <v/>
      </c>
      <c r="F18" s="6">
        <f>IF(D18&lt;=C18,"✓","✗")</f>
        <v/>
      </c>
    </row>
    <row r="19">
      <c r="A19" s="6" t="inlineStr"/>
      <c r="B19" s="6" t="inlineStr">
        <is>
          <t>Plano de Saúde</t>
        </is>
      </c>
      <c r="C19" s="7" t="n">
        <v>680</v>
      </c>
      <c r="D19" s="7" t="n">
        <v>680</v>
      </c>
      <c r="E19" s="8">
        <f>D19-C19</f>
        <v/>
      </c>
      <c r="F19" s="6">
        <f>IF(D19&lt;=C19,"✓","✗")</f>
        <v/>
      </c>
    </row>
    <row r="20">
      <c r="A20" s="6" t="inlineStr"/>
      <c r="B20" s="6" t="inlineStr">
        <is>
          <t>Seguro (auto/residencial)</t>
        </is>
      </c>
      <c r="C20" s="7" t="n">
        <v>250</v>
      </c>
      <c r="D20" s="7" t="n">
        <v>250</v>
      </c>
      <c r="E20" s="8">
        <f>D20-C20</f>
        <v/>
      </c>
      <c r="F20" s="6">
        <f>IF(D20&lt;=C20,"✓","✗")</f>
        <v/>
      </c>
    </row>
    <row r="21">
      <c r="A21" s="6" t="inlineStr"/>
      <c r="B21" s="6" t="inlineStr">
        <is>
          <t>IPTU/IPVA</t>
        </is>
      </c>
      <c r="C21" s="7" t="n">
        <v>200</v>
      </c>
      <c r="D21" s="7" t="n">
        <v>0</v>
      </c>
      <c r="E21" s="8">
        <f>D21-C21</f>
        <v/>
      </c>
      <c r="F21" s="6">
        <f>IF(D21&lt;=C21,"✓","✗")</f>
        <v/>
      </c>
    </row>
    <row r="22">
      <c r="A22" s="6" t="inlineStr"/>
      <c r="B22" s="6" t="inlineStr">
        <is>
          <t>Escola/Faculdade</t>
        </is>
      </c>
      <c r="C22" s="7" t="n">
        <v>1200</v>
      </c>
      <c r="D22" s="7" t="n">
        <v>1200</v>
      </c>
      <c r="E22" s="8">
        <f>D22-C22</f>
        <v/>
      </c>
      <c r="F22" s="6">
        <f>IF(D22&lt;=C22,"✓","✗")</f>
        <v/>
      </c>
    </row>
    <row r="23">
      <c r="A23" s="6" t="inlineStr"/>
      <c r="B23" s="6" t="inlineStr">
        <is>
          <t>Transporte (combustível)</t>
        </is>
      </c>
      <c r="C23" s="7" t="n">
        <v>400</v>
      </c>
      <c r="D23" s="7" t="n">
        <v>455.8</v>
      </c>
      <c r="E23" s="8">
        <f>D23-C23</f>
        <v/>
      </c>
      <c r="F23" s="6">
        <f>IF(D23&lt;=C23,"✓","✗")</f>
        <v/>
      </c>
    </row>
    <row r="24">
      <c r="A24" s="9" t="inlineStr">
        <is>
          <t>TOTAL DESPESAS FIXAS</t>
        </is>
      </c>
      <c r="C24" s="10">
        <f>SUM(C12:C23)</f>
        <v/>
      </c>
      <c r="D24" s="10">
        <f>SUM(D12:D23)</f>
        <v/>
      </c>
      <c r="E24" s="10">
        <f>D24-C24</f>
        <v/>
      </c>
      <c r="F24" s="11" t="n"/>
    </row>
    <row r="26">
      <c r="A26" s="12" t="inlineStr">
        <is>
          <t>DESPESAS VARIÁVEIS</t>
        </is>
      </c>
      <c r="B26" s="6" t="inlineStr">
        <is>
          <t>Supermercado</t>
        </is>
      </c>
      <c r="C26" s="7" t="n">
        <v>1200</v>
      </c>
      <c r="D26" s="7" t="n">
        <v>1345.6</v>
      </c>
      <c r="E26" s="8">
        <f>D26-C26</f>
        <v/>
      </c>
      <c r="F26" s="6">
        <f>IF(D26&lt;=C26,"✓","✗")</f>
        <v/>
      </c>
    </row>
    <row r="27">
      <c r="A27" s="6" t="inlineStr"/>
      <c r="B27" s="6" t="inlineStr">
        <is>
          <t>Alimentação Fora</t>
        </is>
      </c>
      <c r="C27" s="7" t="n">
        <v>450</v>
      </c>
      <c r="D27" s="7" t="n">
        <v>523.4</v>
      </c>
      <c r="E27" s="8">
        <f>D27-C27</f>
        <v/>
      </c>
      <c r="F27" s="6">
        <f>IF(D27&lt;=C27,"✓","✗")</f>
        <v/>
      </c>
    </row>
    <row r="28">
      <c r="A28" s="6" t="inlineStr"/>
      <c r="B28" s="6" t="inlineStr">
        <is>
          <t>Farmácia/Saúde</t>
        </is>
      </c>
      <c r="C28" s="7" t="n">
        <v>200</v>
      </c>
      <c r="D28" s="7" t="n">
        <v>167.3</v>
      </c>
      <c r="E28" s="8">
        <f>D28-C28</f>
        <v/>
      </c>
      <c r="F28" s="6">
        <f>IF(D28&lt;=C28,"✓","✗")</f>
        <v/>
      </c>
    </row>
    <row r="29">
      <c r="A29" s="6" t="inlineStr"/>
      <c r="B29" s="6" t="inlineStr">
        <is>
          <t>Vestuário</t>
        </is>
      </c>
      <c r="C29" s="7" t="n">
        <v>300</v>
      </c>
      <c r="D29" s="7" t="n">
        <v>189</v>
      </c>
      <c r="E29" s="8">
        <f>D29-C29</f>
        <v/>
      </c>
      <c r="F29" s="6">
        <f>IF(D29&lt;=C29,"✓","✗")</f>
        <v/>
      </c>
    </row>
    <row r="30">
      <c r="A30" s="6" t="inlineStr"/>
      <c r="B30" s="6" t="inlineStr">
        <is>
          <t>Lazer/Entretenimento</t>
        </is>
      </c>
      <c r="C30" s="7" t="n">
        <v>400</v>
      </c>
      <c r="D30" s="7" t="n">
        <v>478.9</v>
      </c>
      <c r="E30" s="8">
        <f>D30-C30</f>
        <v/>
      </c>
      <c r="F30" s="6">
        <f>IF(D30&lt;=C30,"✓","✗")</f>
        <v/>
      </c>
    </row>
    <row r="31">
      <c r="A31" s="6" t="inlineStr"/>
      <c r="B31" s="6" t="inlineStr">
        <is>
          <t>Cuidados Pessoais</t>
        </is>
      </c>
      <c r="C31" s="7" t="n">
        <v>180</v>
      </c>
      <c r="D31" s="7" t="n">
        <v>215</v>
      </c>
      <c r="E31" s="8">
        <f>D31-C31</f>
        <v/>
      </c>
      <c r="F31" s="6">
        <f>IF(D31&lt;=C31,"✓","✗")</f>
        <v/>
      </c>
    </row>
    <row r="32">
      <c r="A32" s="6" t="inlineStr"/>
      <c r="B32" s="6" t="inlineStr">
        <is>
          <t>Presente/Presentes</t>
        </is>
      </c>
      <c r="C32" s="7" t="n">
        <v>150</v>
      </c>
      <c r="D32" s="7" t="n">
        <v>0</v>
      </c>
      <c r="E32" s="8">
        <f>D32-C32</f>
        <v/>
      </c>
      <c r="F32" s="6">
        <f>IF(D32&lt;=C32,"✓","✗")</f>
        <v/>
      </c>
    </row>
    <row r="33">
      <c r="A33" s="6" t="inlineStr"/>
      <c r="B33" s="6" t="inlineStr">
        <is>
          <t>Pet (ração, veterinário)</t>
        </is>
      </c>
      <c r="C33" s="7" t="n">
        <v>200</v>
      </c>
      <c r="D33" s="7" t="n">
        <v>234.5</v>
      </c>
      <c r="E33" s="8">
        <f>D33-C33</f>
        <v/>
      </c>
      <c r="F33" s="6">
        <f>IF(D33&lt;=C33,"✓","✗")</f>
        <v/>
      </c>
    </row>
    <row r="34">
      <c r="A34" s="6" t="inlineStr"/>
      <c r="B34" s="6" t="inlineStr">
        <is>
          <t>Manutenção Casa/Carro</t>
        </is>
      </c>
      <c r="C34" s="7" t="n">
        <v>250</v>
      </c>
      <c r="D34" s="7" t="n">
        <v>0</v>
      </c>
      <c r="E34" s="8">
        <f>D34-C34</f>
        <v/>
      </c>
      <c r="F34" s="6">
        <f>IF(D34&lt;=C34,"✓","✗")</f>
        <v/>
      </c>
    </row>
    <row r="35">
      <c r="A35" s="6" t="inlineStr"/>
      <c r="B35" s="6" t="inlineStr">
        <is>
          <t>Outras Despesas</t>
        </is>
      </c>
      <c r="C35" s="7" t="n">
        <v>100</v>
      </c>
      <c r="D35" s="7" t="n">
        <v>87.2</v>
      </c>
      <c r="E35" s="8">
        <f>D35-C35</f>
        <v/>
      </c>
      <c r="F35" s="6">
        <f>IF(D35&lt;=C35,"✓","✗")</f>
        <v/>
      </c>
    </row>
    <row r="36">
      <c r="A36" s="9" t="inlineStr">
        <is>
          <t>TOTAL DESPESAS VARIÁVEIS</t>
        </is>
      </c>
      <c r="C36" s="10">
        <f>SUM(C26:C35)</f>
        <v/>
      </c>
      <c r="D36" s="10">
        <f>SUM(D26:D35)</f>
        <v/>
      </c>
      <c r="E36" s="10">
        <f>D36-C36</f>
        <v/>
      </c>
      <c r="F36" s="11" t="n"/>
    </row>
    <row r="38">
      <c r="A38" s="13" t="inlineStr">
        <is>
          <t>INVESTIMENTOS/POUPANÇA</t>
        </is>
      </c>
      <c r="B38" s="6" t="inlineStr">
        <is>
          <t>Reserva de Emergência</t>
        </is>
      </c>
      <c r="C38" s="7" t="n">
        <v>500</v>
      </c>
      <c r="D38" s="7" t="n">
        <v>500</v>
      </c>
      <c r="E38" s="8">
        <f>D38-C38</f>
        <v/>
      </c>
      <c r="F38" s="6">
        <f>IF(D38&gt;=C38,"✓","✗")</f>
        <v/>
      </c>
    </row>
    <row r="39">
      <c r="A39" s="6" t="inlineStr"/>
      <c r="B39" s="6" t="inlineStr">
        <is>
          <t>Previdência Privada</t>
        </is>
      </c>
      <c r="C39" s="7" t="n">
        <v>400</v>
      </c>
      <c r="D39" s="7" t="n">
        <v>400</v>
      </c>
      <c r="E39" s="8">
        <f>D39-C39</f>
        <v/>
      </c>
      <c r="F39" s="6">
        <f>IF(D39&gt;=C39,"✓","✗")</f>
        <v/>
      </c>
    </row>
    <row r="40">
      <c r="A40" s="6" t="inlineStr"/>
      <c r="B40" s="6" t="inlineStr">
        <is>
          <t>Investimentos</t>
        </is>
      </c>
      <c r="C40" s="7" t="n">
        <v>600</v>
      </c>
      <c r="D40" s="7" t="n">
        <v>600</v>
      </c>
      <c r="E40" s="8">
        <f>D40-C40</f>
        <v/>
      </c>
      <c r="F40" s="6">
        <f>IF(D40&gt;=C40,"✓","✗")</f>
        <v/>
      </c>
    </row>
    <row r="41">
      <c r="A41" s="6" t="inlineStr"/>
      <c r="B41" s="6" t="inlineStr">
        <is>
          <t>Objetivos (viagem, etc)</t>
        </is>
      </c>
      <c r="C41" s="7" t="n">
        <v>300</v>
      </c>
      <c r="D41" s="7" t="n">
        <v>300</v>
      </c>
      <c r="E41" s="8">
        <f>D41-C41</f>
        <v/>
      </c>
      <c r="F41" s="6">
        <f>IF(D41&gt;=C41,"✓","✗")</f>
        <v/>
      </c>
    </row>
    <row r="42">
      <c r="A42" s="9" t="inlineStr">
        <is>
          <t>TOTAL INVESTIMENTOS</t>
        </is>
      </c>
      <c r="C42" s="10">
        <f>SUM(C38:C41)</f>
        <v/>
      </c>
      <c r="D42" s="10">
        <f>SUM(D38:D41)</f>
        <v/>
      </c>
      <c r="E42" s="10">
        <f>D42-C42</f>
        <v/>
      </c>
      <c r="F42" s="11" t="n"/>
    </row>
    <row r="44">
      <c r="A44" s="9" t="inlineStr">
        <is>
          <t>TOTAL DESPESAS + INVESTIMENTOS</t>
        </is>
      </c>
      <c r="C44" s="10">
        <f>C24+C36+C42</f>
        <v/>
      </c>
      <c r="D44" s="10">
        <f>D24+D36+D42</f>
        <v/>
      </c>
      <c r="E44" s="10">
        <f>D44-C44</f>
        <v/>
      </c>
      <c r="F44" s="11" t="n"/>
    </row>
    <row r="46">
      <c r="A46" s="14" t="inlineStr">
        <is>
          <t>SALDO FINAL</t>
        </is>
      </c>
      <c r="C46" s="15">
        <f>C10-C44</f>
        <v/>
      </c>
      <c r="D46" s="15">
        <f>D10-D44</f>
        <v/>
      </c>
      <c r="E46" s="15">
        <f>D46-C46</f>
        <v/>
      </c>
      <c r="F46" s="14" t="n"/>
    </row>
  </sheetData>
  <mergeCells count="7">
    <mergeCell ref="A1:F1"/>
    <mergeCell ref="A10:B10"/>
    <mergeCell ref="A24:B24"/>
    <mergeCell ref="A36:B36"/>
    <mergeCell ref="A42:B42"/>
    <mergeCell ref="A44:B44"/>
    <mergeCell ref="A46:B4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8" customWidth="1" min="3" max="3"/>
    <col width="18" customWidth="1" min="4" max="4"/>
  </cols>
  <sheetData>
    <row r="1">
      <c r="A1" s="1" t="inlineStr">
        <is>
          <t>RESUMO FINANCEIRO</t>
        </is>
      </c>
    </row>
    <row r="3">
      <c r="A3" s="4" t="inlineStr">
        <is>
          <t>INDICADOR</t>
        </is>
      </c>
      <c r="B3" s="4" t="inlineStr">
        <is>
          <t>PLANEJADO</t>
        </is>
      </c>
      <c r="C3" s="4" t="inlineStr">
        <is>
          <t>REALIZADO</t>
        </is>
      </c>
      <c r="D3" s="4" t="inlineStr">
        <is>
          <t>% DO REALIZADO</t>
        </is>
      </c>
    </row>
    <row r="4">
      <c r="A4" s="16" t="inlineStr">
        <is>
          <t>Total de Receitas</t>
        </is>
      </c>
      <c r="B4" s="8">
        <f>'Planejamento Mensal'!C10</f>
        <v/>
      </c>
      <c r="C4" s="8">
        <f>'Planejamento Mensal'!D10</f>
        <v/>
      </c>
      <c r="D4" s="17">
        <f>IF(B4=0,0,C4/B4)</f>
        <v/>
      </c>
    </row>
    <row r="5">
      <c r="A5" s="16" t="inlineStr">
        <is>
          <t>Total de Despesas Fixas</t>
        </is>
      </c>
      <c r="B5" s="8">
        <f>'Planejamento Mensal'!C24</f>
        <v/>
      </c>
      <c r="C5" s="8">
        <f>'Planejamento Mensal'!D24</f>
        <v/>
      </c>
      <c r="D5" s="17">
        <f>IF(B5=0,0,C5/B5)</f>
        <v/>
      </c>
    </row>
    <row r="6">
      <c r="A6" s="16" t="inlineStr">
        <is>
          <t>Total de Despesas Variáveis</t>
        </is>
      </c>
      <c r="B6" s="8">
        <f>'Planejamento Mensal'!C36</f>
        <v/>
      </c>
      <c r="C6" s="8">
        <f>'Planejamento Mensal'!D36</f>
        <v/>
      </c>
      <c r="D6" s="17">
        <f>IF(B6=0,0,C6/B6)</f>
        <v/>
      </c>
    </row>
    <row r="7">
      <c r="A7" s="16" t="inlineStr">
        <is>
          <t>Total de Investimentos</t>
        </is>
      </c>
      <c r="B7" s="8">
        <f>'Planejamento Mensal'!C42</f>
        <v/>
      </c>
      <c r="C7" s="8">
        <f>'Planejamento Mensal'!D42</f>
        <v/>
      </c>
      <c r="D7" s="17">
        <f>IF(B7=0,0,C7/B7)</f>
        <v/>
      </c>
    </row>
    <row r="8">
      <c r="A8" s="16" t="inlineStr">
        <is>
          <t>Total de Despesas</t>
        </is>
      </c>
      <c r="B8" s="8">
        <f>'Planejamento Mensal'!C44</f>
        <v/>
      </c>
      <c r="C8" s="8">
        <f>'Planejamento Mensal'!D44</f>
        <v/>
      </c>
      <c r="D8" s="17">
        <f>IF(B8=0,0,C8/B8)</f>
        <v/>
      </c>
    </row>
    <row r="9">
      <c r="A9" s="16" t="inlineStr">
        <is>
          <t>Saldo Final</t>
        </is>
      </c>
      <c r="B9" s="8">
        <f>'Planejamento Mensal'!C46</f>
        <v/>
      </c>
      <c r="C9" s="8">
        <f>'Planejamento Mensal'!D46</f>
        <v/>
      </c>
      <c r="D9" s="17">
        <f>IF(B9=0,0,C9/B9)</f>
        <v/>
      </c>
    </row>
  </sheetData>
  <mergeCells count="1">
    <mergeCell ref="A1:D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40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8" t="inlineStr">
        <is>
          <t>COMO USAR SUA PLANILHA DE PLANEJAMENTO FINANCEIRO</t>
        </is>
      </c>
    </row>
    <row r="2">
      <c r="A2" s="19" t="inlineStr"/>
    </row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</sheetData>
  <mergeCells count="2">
    <mergeCell ref="A1:D1"/>
    <mergeCell ref="A2:D4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2026-02-05T21:01:59Z</dcterms:created>
  <dcterms:modified xmlns:dcterms="http://purl.org/dc/terms/" xmlns:xsi="http://www.w3.org/2001/XMLSchema-instance" xsi:type="dcterms:W3CDTF">2026-02-05T21:01:59Z</dcterms:modified>
</cp:coreProperties>
</file>